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И.В. Винокурова\ДКР\ДКР 2017-2018\РДР\13_Тренировочные РДР\Русский_9 13.03.2018\ПЭ_русский язык_ОГЭ\"/>
    </mc:Choice>
  </mc:AlternateContent>
  <bookViews>
    <workbookView xWindow="0" yWindow="0" windowWidth="28800" windowHeight="12435"/>
  </bookViews>
  <sheets>
    <sheet name="Общие результаты" sheetId="1" r:id="rId1"/>
    <sheet name="Сочинение" sheetId="6" r:id="rId2"/>
    <sheet name="% выполнения" sheetId="4" r:id="rId3"/>
    <sheet name="Изложение" sheetId="5" r:id="rId4"/>
    <sheet name="Средний балл" sheetId="2" r:id="rId5"/>
    <sheet name="Отметки" sheetId="3" r:id="rId6"/>
  </sheets>
  <definedNames>
    <definedName name="_xlnm._FilterDatabase" localSheetId="2" hidden="1">'% выполнения'!$A$1:$O$37</definedName>
    <definedName name="_xlnm._FilterDatabase" localSheetId="3" hidden="1">Изложение!$A$1:$E$37</definedName>
    <definedName name="_xlnm._FilterDatabase" localSheetId="1" hidden="1">Сочинение!$A$1:$F$37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3" l="1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" i="3"/>
  <c r="AX44" i="1" l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/>
  <c r="AX69" i="1"/>
  <c r="AX70" i="1"/>
  <c r="AX71" i="1"/>
  <c r="AX72" i="1"/>
  <c r="AX73" i="1"/>
  <c r="AX74" i="1"/>
  <c r="AX75" i="1"/>
  <c r="AX76" i="1"/>
  <c r="AX77" i="1"/>
  <c r="AX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43" i="1"/>
  <c r="H44" i="1" l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43" i="1"/>
  <c r="P45" i="1"/>
  <c r="Q45" i="1"/>
  <c r="R45" i="1"/>
  <c r="S45" i="1"/>
  <c r="T45" i="1"/>
  <c r="U45" i="1"/>
  <c r="V45" i="1"/>
  <c r="W45" i="1"/>
  <c r="X45" i="1"/>
  <c r="Y45" i="1"/>
  <c r="Z45" i="1"/>
  <c r="AA45" i="1"/>
  <c r="P46" i="1"/>
  <c r="Q46" i="1"/>
  <c r="R46" i="1"/>
  <c r="S46" i="1"/>
  <c r="T46" i="1"/>
  <c r="U46" i="1"/>
  <c r="V46" i="1"/>
  <c r="W46" i="1"/>
  <c r="X46" i="1"/>
  <c r="Y46" i="1"/>
  <c r="Z46" i="1"/>
  <c r="AA46" i="1"/>
  <c r="P47" i="1"/>
  <c r="Q47" i="1"/>
  <c r="R47" i="1"/>
  <c r="S47" i="1"/>
  <c r="T47" i="1"/>
  <c r="U47" i="1"/>
  <c r="V47" i="1"/>
  <c r="W47" i="1"/>
  <c r="X47" i="1"/>
  <c r="Y47" i="1"/>
  <c r="Z47" i="1"/>
  <c r="AA47" i="1"/>
  <c r="P48" i="1"/>
  <c r="Q48" i="1"/>
  <c r="R48" i="1"/>
  <c r="S48" i="1"/>
  <c r="T48" i="1"/>
  <c r="U48" i="1"/>
  <c r="V48" i="1"/>
  <c r="W48" i="1"/>
  <c r="X48" i="1"/>
  <c r="Y48" i="1"/>
  <c r="Z48" i="1"/>
  <c r="AA48" i="1"/>
  <c r="P49" i="1"/>
  <c r="Q49" i="1"/>
  <c r="R49" i="1"/>
  <c r="S49" i="1"/>
  <c r="T49" i="1"/>
  <c r="U49" i="1"/>
  <c r="V49" i="1"/>
  <c r="W49" i="1"/>
  <c r="X49" i="1"/>
  <c r="Y49" i="1"/>
  <c r="Z49" i="1"/>
  <c r="AA49" i="1"/>
  <c r="P50" i="1"/>
  <c r="Q50" i="1"/>
  <c r="R50" i="1"/>
  <c r="S50" i="1"/>
  <c r="T50" i="1"/>
  <c r="U50" i="1"/>
  <c r="V50" i="1"/>
  <c r="W50" i="1"/>
  <c r="X50" i="1"/>
  <c r="Y50" i="1"/>
  <c r="Z50" i="1"/>
  <c r="AA50" i="1"/>
  <c r="P51" i="1"/>
  <c r="Q51" i="1"/>
  <c r="R51" i="1"/>
  <c r="S51" i="1"/>
  <c r="T51" i="1"/>
  <c r="U51" i="1"/>
  <c r="V51" i="1"/>
  <c r="W51" i="1"/>
  <c r="X51" i="1"/>
  <c r="Y51" i="1"/>
  <c r="Z51" i="1"/>
  <c r="AA51" i="1"/>
  <c r="P52" i="1"/>
  <c r="Q52" i="1"/>
  <c r="R52" i="1"/>
  <c r="S52" i="1"/>
  <c r="T52" i="1"/>
  <c r="U52" i="1"/>
  <c r="V52" i="1"/>
  <c r="W52" i="1"/>
  <c r="X52" i="1"/>
  <c r="Y52" i="1"/>
  <c r="Z52" i="1"/>
  <c r="AA52" i="1"/>
  <c r="P53" i="1"/>
  <c r="Q53" i="1"/>
  <c r="R53" i="1"/>
  <c r="S53" i="1"/>
  <c r="T53" i="1"/>
  <c r="U53" i="1"/>
  <c r="V53" i="1"/>
  <c r="W53" i="1"/>
  <c r="X53" i="1"/>
  <c r="Y53" i="1"/>
  <c r="Z53" i="1"/>
  <c r="AA53" i="1"/>
  <c r="P54" i="1"/>
  <c r="Q54" i="1"/>
  <c r="R54" i="1"/>
  <c r="S54" i="1"/>
  <c r="T54" i="1"/>
  <c r="U54" i="1"/>
  <c r="V54" i="1"/>
  <c r="W54" i="1"/>
  <c r="X54" i="1"/>
  <c r="Y54" i="1"/>
  <c r="Z54" i="1"/>
  <c r="AA54" i="1"/>
  <c r="P55" i="1"/>
  <c r="Q55" i="1"/>
  <c r="R55" i="1"/>
  <c r="S55" i="1"/>
  <c r="T55" i="1"/>
  <c r="U55" i="1"/>
  <c r="V55" i="1"/>
  <c r="W55" i="1"/>
  <c r="X55" i="1"/>
  <c r="Y55" i="1"/>
  <c r="Z55" i="1"/>
  <c r="AA55" i="1"/>
  <c r="P56" i="1"/>
  <c r="Q56" i="1"/>
  <c r="R56" i="1"/>
  <c r="S56" i="1"/>
  <c r="T56" i="1"/>
  <c r="U56" i="1"/>
  <c r="V56" i="1"/>
  <c r="W56" i="1"/>
  <c r="X56" i="1"/>
  <c r="Y56" i="1"/>
  <c r="Z56" i="1"/>
  <c r="AA56" i="1"/>
  <c r="P57" i="1"/>
  <c r="Q57" i="1"/>
  <c r="R57" i="1"/>
  <c r="S57" i="1"/>
  <c r="T57" i="1"/>
  <c r="U57" i="1"/>
  <c r="V57" i="1"/>
  <c r="W57" i="1"/>
  <c r="X57" i="1"/>
  <c r="Y57" i="1"/>
  <c r="Z57" i="1"/>
  <c r="AA57" i="1"/>
  <c r="P58" i="1"/>
  <c r="Q58" i="1"/>
  <c r="R58" i="1"/>
  <c r="S58" i="1"/>
  <c r="T58" i="1"/>
  <c r="U58" i="1"/>
  <c r="V58" i="1"/>
  <c r="W58" i="1"/>
  <c r="X58" i="1"/>
  <c r="Y58" i="1"/>
  <c r="Z58" i="1"/>
  <c r="AA58" i="1"/>
  <c r="P59" i="1"/>
  <c r="Q59" i="1"/>
  <c r="R59" i="1"/>
  <c r="S59" i="1"/>
  <c r="T59" i="1"/>
  <c r="U59" i="1"/>
  <c r="V59" i="1"/>
  <c r="W59" i="1"/>
  <c r="X59" i="1"/>
  <c r="Y59" i="1"/>
  <c r="Z59" i="1"/>
  <c r="AA59" i="1"/>
  <c r="P60" i="1"/>
  <c r="Q60" i="1"/>
  <c r="R60" i="1"/>
  <c r="S60" i="1"/>
  <c r="T60" i="1"/>
  <c r="U60" i="1"/>
  <c r="V60" i="1"/>
  <c r="W60" i="1"/>
  <c r="X60" i="1"/>
  <c r="Y60" i="1"/>
  <c r="Z60" i="1"/>
  <c r="AA60" i="1"/>
  <c r="P61" i="1"/>
  <c r="Q61" i="1"/>
  <c r="R61" i="1"/>
  <c r="S61" i="1"/>
  <c r="T61" i="1"/>
  <c r="U61" i="1"/>
  <c r="V61" i="1"/>
  <c r="W61" i="1"/>
  <c r="X61" i="1"/>
  <c r="Y61" i="1"/>
  <c r="Z61" i="1"/>
  <c r="AA61" i="1"/>
  <c r="P62" i="1"/>
  <c r="Q62" i="1"/>
  <c r="R62" i="1"/>
  <c r="S62" i="1"/>
  <c r="T62" i="1"/>
  <c r="U62" i="1"/>
  <c r="V62" i="1"/>
  <c r="W62" i="1"/>
  <c r="X62" i="1"/>
  <c r="Y62" i="1"/>
  <c r="Z62" i="1"/>
  <c r="AA62" i="1"/>
  <c r="P63" i="1"/>
  <c r="Q63" i="1"/>
  <c r="R63" i="1"/>
  <c r="S63" i="1"/>
  <c r="T63" i="1"/>
  <c r="U63" i="1"/>
  <c r="V63" i="1"/>
  <c r="W63" i="1"/>
  <c r="X63" i="1"/>
  <c r="Y63" i="1"/>
  <c r="Z63" i="1"/>
  <c r="AA63" i="1"/>
  <c r="P64" i="1"/>
  <c r="Q64" i="1"/>
  <c r="R64" i="1"/>
  <c r="S64" i="1"/>
  <c r="T64" i="1"/>
  <c r="U64" i="1"/>
  <c r="V64" i="1"/>
  <c r="W64" i="1"/>
  <c r="X64" i="1"/>
  <c r="Y64" i="1"/>
  <c r="Z64" i="1"/>
  <c r="AA64" i="1"/>
  <c r="P65" i="1"/>
  <c r="Q65" i="1"/>
  <c r="R65" i="1"/>
  <c r="S65" i="1"/>
  <c r="T65" i="1"/>
  <c r="U65" i="1"/>
  <c r="V65" i="1"/>
  <c r="W65" i="1"/>
  <c r="X65" i="1"/>
  <c r="Y65" i="1"/>
  <c r="Z65" i="1"/>
  <c r="AA65" i="1"/>
  <c r="P66" i="1"/>
  <c r="Q66" i="1"/>
  <c r="R66" i="1"/>
  <c r="S66" i="1"/>
  <c r="T66" i="1"/>
  <c r="U66" i="1"/>
  <c r="V66" i="1"/>
  <c r="W66" i="1"/>
  <c r="X66" i="1"/>
  <c r="Y66" i="1"/>
  <c r="Z66" i="1"/>
  <c r="AA66" i="1"/>
  <c r="P67" i="1"/>
  <c r="Q67" i="1"/>
  <c r="R67" i="1"/>
  <c r="S67" i="1"/>
  <c r="T67" i="1"/>
  <c r="U67" i="1"/>
  <c r="V67" i="1"/>
  <c r="W67" i="1"/>
  <c r="X67" i="1"/>
  <c r="Y67" i="1"/>
  <c r="Z67" i="1"/>
  <c r="AA67" i="1"/>
  <c r="P68" i="1"/>
  <c r="Q68" i="1"/>
  <c r="R68" i="1"/>
  <c r="S68" i="1"/>
  <c r="T68" i="1"/>
  <c r="U68" i="1"/>
  <c r="V68" i="1"/>
  <c r="W68" i="1"/>
  <c r="X68" i="1"/>
  <c r="Y68" i="1"/>
  <c r="Z68" i="1"/>
  <c r="AA68" i="1"/>
  <c r="P69" i="1"/>
  <c r="Q69" i="1"/>
  <c r="R69" i="1"/>
  <c r="S69" i="1"/>
  <c r="T69" i="1"/>
  <c r="U69" i="1"/>
  <c r="V69" i="1"/>
  <c r="W69" i="1"/>
  <c r="X69" i="1"/>
  <c r="Y69" i="1"/>
  <c r="Z69" i="1"/>
  <c r="AA69" i="1"/>
  <c r="P70" i="1"/>
  <c r="Q70" i="1"/>
  <c r="R70" i="1"/>
  <c r="S70" i="1"/>
  <c r="T70" i="1"/>
  <c r="U70" i="1"/>
  <c r="V70" i="1"/>
  <c r="W70" i="1"/>
  <c r="X70" i="1"/>
  <c r="Y70" i="1"/>
  <c r="Z70" i="1"/>
  <c r="AA70" i="1"/>
  <c r="P71" i="1"/>
  <c r="Q71" i="1"/>
  <c r="R71" i="1"/>
  <c r="S71" i="1"/>
  <c r="T71" i="1"/>
  <c r="U71" i="1"/>
  <c r="V71" i="1"/>
  <c r="W71" i="1"/>
  <c r="X71" i="1"/>
  <c r="Y71" i="1"/>
  <c r="Z71" i="1"/>
  <c r="AA71" i="1"/>
  <c r="P72" i="1"/>
  <c r="Q72" i="1"/>
  <c r="R72" i="1"/>
  <c r="S72" i="1"/>
  <c r="T72" i="1"/>
  <c r="U72" i="1"/>
  <c r="V72" i="1"/>
  <c r="W72" i="1"/>
  <c r="X72" i="1"/>
  <c r="Y72" i="1"/>
  <c r="Z72" i="1"/>
  <c r="AA72" i="1"/>
  <c r="P73" i="1"/>
  <c r="Q73" i="1"/>
  <c r="R73" i="1"/>
  <c r="S73" i="1"/>
  <c r="T73" i="1"/>
  <c r="U73" i="1"/>
  <c r="V73" i="1"/>
  <c r="W73" i="1"/>
  <c r="X73" i="1"/>
  <c r="Y73" i="1"/>
  <c r="Z73" i="1"/>
  <c r="AA73" i="1"/>
  <c r="P74" i="1"/>
  <c r="Q74" i="1"/>
  <c r="R74" i="1"/>
  <c r="S74" i="1"/>
  <c r="T74" i="1"/>
  <c r="U74" i="1"/>
  <c r="V74" i="1"/>
  <c r="W74" i="1"/>
  <c r="X74" i="1"/>
  <c r="Y74" i="1"/>
  <c r="Z74" i="1"/>
  <c r="AA74" i="1"/>
  <c r="P75" i="1"/>
  <c r="Q75" i="1"/>
  <c r="R75" i="1"/>
  <c r="S75" i="1"/>
  <c r="T75" i="1"/>
  <c r="U75" i="1"/>
  <c r="V75" i="1"/>
  <c r="W75" i="1"/>
  <c r="X75" i="1"/>
  <c r="Y75" i="1"/>
  <c r="Z75" i="1"/>
  <c r="AA75" i="1"/>
  <c r="P76" i="1"/>
  <c r="Q76" i="1"/>
  <c r="R76" i="1"/>
  <c r="S76" i="1"/>
  <c r="T76" i="1"/>
  <c r="U76" i="1"/>
  <c r="V76" i="1"/>
  <c r="W76" i="1"/>
  <c r="X76" i="1"/>
  <c r="Y76" i="1"/>
  <c r="Z76" i="1"/>
  <c r="AA76" i="1"/>
  <c r="P77" i="1"/>
  <c r="Q77" i="1"/>
  <c r="R77" i="1"/>
  <c r="S77" i="1"/>
  <c r="T77" i="1"/>
  <c r="U77" i="1"/>
  <c r="V77" i="1"/>
  <c r="W77" i="1"/>
  <c r="X77" i="1"/>
  <c r="Y77" i="1"/>
  <c r="Z77" i="1"/>
  <c r="AA77" i="1"/>
  <c r="P44" i="1"/>
  <c r="Q44" i="1"/>
  <c r="R44" i="1"/>
  <c r="S44" i="1"/>
  <c r="T44" i="1"/>
  <c r="U44" i="1"/>
  <c r="V44" i="1"/>
  <c r="W44" i="1"/>
  <c r="X44" i="1"/>
  <c r="Y44" i="1"/>
  <c r="Z44" i="1"/>
  <c r="AA44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P43" i="1"/>
  <c r="Q43" i="1"/>
  <c r="R43" i="1"/>
  <c r="S43" i="1"/>
  <c r="T43" i="1"/>
  <c r="U43" i="1"/>
  <c r="V43" i="1"/>
  <c r="W43" i="1"/>
  <c r="X43" i="1"/>
  <c r="Y43" i="1"/>
  <c r="Z43" i="1"/>
  <c r="AA43" i="1"/>
  <c r="O43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4" i="1"/>
  <c r="BD5" i="1"/>
  <c r="BD6" i="1"/>
  <c r="BD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4" i="1"/>
  <c r="BI35" i="1"/>
  <c r="BI36" i="1"/>
  <c r="BI37" i="1"/>
  <c r="BI38" i="1"/>
  <c r="BI4" i="1"/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4" i="1"/>
  <c r="BA39" i="1" l="1"/>
  <c r="BC39" i="1" l="1"/>
  <c r="AZ39" i="1"/>
  <c r="AT39" i="1"/>
  <c r="AR39" i="1"/>
  <c r="AL39" i="1"/>
  <c r="AK39" i="1"/>
  <c r="AJ39" i="1"/>
  <c r="AD39" i="1"/>
  <c r="AC39" i="1"/>
  <c r="AB39" i="1"/>
  <c r="V39" i="1"/>
  <c r="U39" i="1"/>
  <c r="T39" i="1"/>
  <c r="N39" i="1"/>
  <c r="M39" i="1"/>
  <c r="L39" i="1"/>
  <c r="F39" i="1"/>
  <c r="E39" i="1"/>
  <c r="C39" i="1"/>
  <c r="G39" i="1"/>
  <c r="H39" i="1"/>
  <c r="I39" i="1"/>
  <c r="J39" i="1"/>
  <c r="K39" i="1"/>
  <c r="O39" i="1"/>
  <c r="P39" i="1"/>
  <c r="Q39" i="1"/>
  <c r="R39" i="1"/>
  <c r="S39" i="1"/>
  <c r="W39" i="1"/>
  <c r="X39" i="1"/>
  <c r="Y39" i="1"/>
  <c r="Z39" i="1"/>
  <c r="AA39" i="1"/>
  <c r="AE39" i="1"/>
  <c r="AF39" i="1"/>
  <c r="AG39" i="1"/>
  <c r="AH39" i="1"/>
  <c r="AI39" i="1"/>
  <c r="AM39" i="1"/>
  <c r="AN39" i="1"/>
  <c r="AO39" i="1"/>
  <c r="AP39" i="1"/>
  <c r="AQ39" i="1"/>
  <c r="AS39" i="1"/>
  <c r="AU39" i="1"/>
  <c r="AV39" i="1"/>
  <c r="AW39" i="1"/>
  <c r="AX39" i="1"/>
  <c r="AY39" i="1"/>
  <c r="BE39" i="1"/>
  <c r="BG39" i="1"/>
  <c r="B39" i="1"/>
  <c r="AX78" i="1" l="1"/>
  <c r="AR78" i="1"/>
  <c r="AL78" i="1"/>
  <c r="AE78" i="1"/>
  <c r="L78" i="1"/>
  <c r="AB78" i="1"/>
  <c r="AU78" i="1"/>
  <c r="AO78" i="1"/>
  <c r="AI78" i="1"/>
  <c r="P78" i="1"/>
  <c r="X78" i="1"/>
  <c r="T41" i="1"/>
  <c r="O41" i="1"/>
  <c r="Q78" i="1"/>
  <c r="Y78" i="1"/>
  <c r="U41" i="1"/>
  <c r="H78" i="1"/>
  <c r="R78" i="1"/>
  <c r="Z78" i="1"/>
  <c r="V41" i="1"/>
  <c r="V78" i="1"/>
  <c r="Z41" i="1"/>
  <c r="W78" i="1"/>
  <c r="S41" i="1"/>
  <c r="BB39" i="1"/>
  <c r="S78" i="1"/>
  <c r="AA78" i="1"/>
  <c r="W41" i="1"/>
  <c r="BH39" i="1"/>
  <c r="BD39" i="1"/>
  <c r="T78" i="1"/>
  <c r="O78" i="1"/>
  <c r="P41" i="1"/>
  <c r="X41" i="1"/>
  <c r="U78" i="1"/>
  <c r="Q41" i="1"/>
  <c r="Y41" i="1"/>
  <c r="E78" i="1"/>
  <c r="R41" i="1"/>
  <c r="AA41" i="1"/>
  <c r="BF39" i="1"/>
  <c r="D39" i="1"/>
  <c r="BI39" i="1"/>
</calcChain>
</file>

<file path=xl/sharedStrings.xml><?xml version="1.0" encoding="utf-8"?>
<sst xmlns="http://schemas.openxmlformats.org/spreadsheetml/2006/main" count="677" uniqueCount="81">
  <si>
    <t xml:space="preserve">№ ОО </t>
  </si>
  <si>
    <t>всего 9-ти классников</t>
  </si>
  <si>
    <t>писало работу</t>
  </si>
  <si>
    <r>
      <t>изложение (</t>
    </r>
    <r>
      <rPr>
        <i/>
        <sz val="11"/>
        <color theme="1"/>
        <rFont val="Calibri"/>
        <family val="2"/>
        <charset val="204"/>
        <scheme val="minor"/>
      </rPr>
      <t>получили баллы - количество человек</t>
    </r>
    <r>
      <rPr>
        <b/>
        <i/>
        <sz val="11"/>
        <color theme="1"/>
        <rFont val="Calibri"/>
        <family val="2"/>
        <charset val="204"/>
        <scheme val="minor"/>
      </rPr>
      <t>)</t>
    </r>
  </si>
  <si>
    <t>выполнили тестовые задания (количество человек)</t>
  </si>
  <si>
    <r>
      <t>сочинение (</t>
    </r>
    <r>
      <rPr>
        <i/>
        <sz val="11"/>
        <color theme="1"/>
        <rFont val="Calibri"/>
        <family val="2"/>
        <charset val="204"/>
        <scheme val="minor"/>
      </rPr>
      <t>получили баллы - количество человек</t>
    </r>
    <r>
      <rPr>
        <b/>
        <i/>
        <sz val="11"/>
        <color theme="1"/>
        <rFont val="Calibri"/>
        <family val="2"/>
        <charset val="204"/>
        <scheme val="minor"/>
      </rPr>
      <t>)</t>
    </r>
  </si>
  <si>
    <r>
      <t>грамотность (</t>
    </r>
    <r>
      <rPr>
        <i/>
        <sz val="11"/>
        <color theme="1"/>
        <rFont val="Calibri"/>
        <family val="2"/>
        <charset val="204"/>
        <scheme val="minor"/>
      </rPr>
      <t>получили баллы - количество человек)</t>
    </r>
  </si>
  <si>
    <t>1 критерий</t>
  </si>
  <si>
    <t>2 критерий</t>
  </si>
  <si>
    <t>3 критерий</t>
  </si>
  <si>
    <t>критерий1</t>
  </si>
  <si>
    <t>критерий 2</t>
  </si>
  <si>
    <t>критерий 3</t>
  </si>
  <si>
    <t>критерий 4</t>
  </si>
  <si>
    <t>критерий 1</t>
  </si>
  <si>
    <t>критерий2</t>
  </si>
  <si>
    <t>2 б</t>
  </si>
  <si>
    <t>1 б</t>
  </si>
  <si>
    <t>0 б</t>
  </si>
  <si>
    <t>3 б</t>
  </si>
  <si>
    <t>2б</t>
  </si>
  <si>
    <t>ЧОУ "Тет-а-тет"</t>
  </si>
  <si>
    <t>Московский район</t>
  </si>
  <si>
    <t>ГБОУ СОШ № 1</t>
  </si>
  <si>
    <t>ГБОУ СОШ № 351</t>
  </si>
  <si>
    <t>ГБОУ СОШ № 353</t>
  </si>
  <si>
    <t>ГБОУ СОШ № 354</t>
  </si>
  <si>
    <t>ГБОУ СОШ № 355</t>
  </si>
  <si>
    <t>ГБОУ СОШ № 356</t>
  </si>
  <si>
    <t>ГБОУ СОШ № 358</t>
  </si>
  <si>
    <t>ГБОУ ФМЛ № 366</t>
  </si>
  <si>
    <t>ГБОУ СОШ № 362</t>
  </si>
  <si>
    <t>ГБОУ СОШ № 371</t>
  </si>
  <si>
    <t>ГБОУ СОШ № 372</t>
  </si>
  <si>
    <t>ГБОУ СОШ № 373</t>
  </si>
  <si>
    <t>ГБОУ СОШ № 376</t>
  </si>
  <si>
    <t>ГБОУ СОШ № 484</t>
  </si>
  <si>
    <t>ГБОУ СОШ № 485</t>
  </si>
  <si>
    <t>ГБОУ СОШ № 489</t>
  </si>
  <si>
    <t>ГБОУ СОШ № 495</t>
  </si>
  <si>
    <t>ГБОУ СОШ № 496</t>
  </si>
  <si>
    <t>ГБОУ школа № 507</t>
  </si>
  <si>
    <t>ГБОУ СОШ № 508</t>
  </si>
  <si>
    <t>ГБОУ СОШ № 510</t>
  </si>
  <si>
    <t>ГБОУ СОШ № 519</t>
  </si>
  <si>
    <t>ГБОУ гимназия №524</t>
  </si>
  <si>
    <t>ГБОУ СОШ № 525</t>
  </si>
  <si>
    <t>ГБОУ гимназия № 526</t>
  </si>
  <si>
    <t>ГБОУ СОШ № 536</t>
  </si>
  <si>
    <t>ГБОУ СОШ №  537</t>
  </si>
  <si>
    <t>ГБОУ СОШ № 543</t>
  </si>
  <si>
    <t>ГБОУ СОШ № 544</t>
  </si>
  <si>
    <t>ГБОУ СОШ № 594</t>
  </si>
  <si>
    <t>ГБОУ СОШ № 643</t>
  </si>
  <si>
    <t>ГБОУ СОШ № 684</t>
  </si>
  <si>
    <t>ЧОУ "Венеция"</t>
  </si>
  <si>
    <t>ГБОУ Морская школа</t>
  </si>
  <si>
    <t>средний балл</t>
  </si>
  <si>
    <t>% участия</t>
  </si>
  <si>
    <t>кол-во</t>
  </si>
  <si>
    <t>%</t>
  </si>
  <si>
    <t>нет данных</t>
  </si>
  <si>
    <t>Критерии оценивания</t>
  </si>
  <si>
    <t>% выполнения</t>
  </si>
  <si>
    <t>Район</t>
  </si>
  <si>
    <t>№ ОУ</t>
  </si>
  <si>
    <t>Средний балл</t>
  </si>
  <si>
    <t>рейтинг</t>
  </si>
  <si>
    <t>угл</t>
  </si>
  <si>
    <t>сош</t>
  </si>
  <si>
    <t>лицей</t>
  </si>
  <si>
    <t>гимназия</t>
  </si>
  <si>
    <t>тип ОУ</t>
  </si>
  <si>
    <t>рацон</t>
  </si>
  <si>
    <t>К1</t>
  </si>
  <si>
    <t>К2</t>
  </si>
  <si>
    <t>К3</t>
  </si>
  <si>
    <t>К4</t>
  </si>
  <si>
    <t>Качество знаний</t>
  </si>
  <si>
    <t>Успеваемость</t>
  </si>
  <si>
    <t>По ГБОУ № 507 нет информации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</si>
</sst>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"/>
  </numFmts>
  <fonts count="8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8" tint="-0.249977111117893"/>
      <name val="Calibri"/>
      <family val="2"/>
      <charset val="204"/>
      <scheme val="minor"/>
    </font>
    <font>
      <i/>
      <sz val="11"/>
      <color rgb="FF0070C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9" fontId="5" fillId="0" borderId="0" applyFont="0" applyFill="0" applyBorder="0" applyAlignment="0" applyProtection="0"/>
  </cellStyleXfs>
  <cellXfs count="130">
    <xf numFmtId="0" fontId="0" fillId="0" borderId="0" xfId="0"/>
    <xf numFmtId="0" fontId="1" fillId="0" borderId="0" xfId="0" applyFont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right"/>
    </xf>
    <xf numFmtId="0" fontId="0" fillId="0" borderId="0" xfId="0" applyAlignment="1">
      <alignment horizontal="right"/>
    </xf>
    <xf numFmtId="0" fontId="3" fillId="2" borderId="1" xfId="1" applyFill="1" applyBorder="1" applyAlignment="1">
      <alignment horizontal="right"/>
    </xf>
    <xf numFmtId="0" fontId="3" fillId="2" borderId="1" xfId="1" applyFont="1" applyFill="1" applyBorder="1" applyAlignment="1">
      <alignment horizontal="right" wrapText="1"/>
    </xf>
    <xf numFmtId="0" fontId="3" fillId="2" borderId="1" xfId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2" borderId="6" xfId="0" applyFill="1" applyBorder="1" applyAlignment="1">
      <alignment horizontal="right"/>
    </xf>
    <xf numFmtId="0" fontId="3" fillId="2" borderId="6" xfId="1" applyFill="1" applyBorder="1" applyAlignment="1">
      <alignment horizontal="right"/>
    </xf>
    <xf numFmtId="0" fontId="3" fillId="2" borderId="6" xfId="1" applyFont="1" applyFill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0" fillId="2" borderId="15" xfId="0" applyFill="1" applyBorder="1" applyAlignment="1">
      <alignment horizontal="right"/>
    </xf>
    <xf numFmtId="164" fontId="0" fillId="2" borderId="16" xfId="2" applyNumberFormat="1" applyFont="1" applyFill="1" applyBorder="1" applyAlignment="1">
      <alignment horizontal="right"/>
    </xf>
    <xf numFmtId="0" fontId="3" fillId="2" borderId="15" xfId="1" applyFill="1" applyBorder="1" applyAlignment="1">
      <alignment horizontal="right"/>
    </xf>
    <xf numFmtId="0" fontId="3" fillId="2" borderId="15" xfId="1" applyFont="1" applyFill="1" applyBorder="1" applyAlignment="1">
      <alignment horizontal="right"/>
    </xf>
    <xf numFmtId="0" fontId="4" fillId="0" borderId="17" xfId="0" applyFont="1" applyBorder="1" applyAlignment="1">
      <alignment horizontal="right"/>
    </xf>
    <xf numFmtId="164" fontId="0" fillId="2" borderId="18" xfId="2" applyNumberFormat="1" applyFont="1" applyFill="1" applyBorder="1" applyAlignment="1">
      <alignment horizontal="right"/>
    </xf>
    <xf numFmtId="0" fontId="0" fillId="4" borderId="15" xfId="0" applyFill="1" applyBorder="1" applyAlignment="1">
      <alignment horizontal="right"/>
    </xf>
    <xf numFmtId="164" fontId="0" fillId="4" borderId="16" xfId="2" applyNumberFormat="1" applyFont="1" applyFill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3" fillId="2" borderId="16" xfId="1" applyFill="1" applyBorder="1" applyAlignment="1">
      <alignment horizontal="right"/>
    </xf>
    <xf numFmtId="0" fontId="3" fillId="2" borderId="16" xfId="1" applyFont="1" applyFill="1" applyBorder="1" applyAlignment="1">
      <alignment horizontal="right"/>
    </xf>
    <xf numFmtId="0" fontId="4" fillId="4" borderId="6" xfId="0" applyFont="1" applyFill="1" applyBorder="1" applyAlignment="1">
      <alignment horizontal="right"/>
    </xf>
    <xf numFmtId="164" fontId="0" fillId="2" borderId="5" xfId="2" applyNumberFormat="1" applyFont="1" applyFill="1" applyBorder="1" applyAlignment="1">
      <alignment horizontal="right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" fillId="3" borderId="15" xfId="0" applyFont="1" applyFill="1" applyBorder="1"/>
    <xf numFmtId="0" fontId="1" fillId="3" borderId="16" xfId="0" applyFont="1" applyFill="1" applyBorder="1"/>
    <xf numFmtId="0" fontId="4" fillId="0" borderId="28" xfId="0" applyFont="1" applyBorder="1" applyAlignment="1">
      <alignment horizontal="right"/>
    </xf>
    <xf numFmtId="0" fontId="0" fillId="0" borderId="1" xfId="0" applyBorder="1"/>
    <xf numFmtId="0" fontId="6" fillId="3" borderId="1" xfId="0" applyFont="1" applyFill="1" applyBorder="1" applyAlignment="1">
      <alignment horizontal="right"/>
    </xf>
    <xf numFmtId="0" fontId="6" fillId="3" borderId="1" xfId="0" applyFont="1" applyFill="1" applyBorder="1"/>
    <xf numFmtId="164" fontId="0" fillId="0" borderId="24" xfId="2" applyNumberFormat="1" applyFont="1" applyBorder="1"/>
    <xf numFmtId="9" fontId="0" fillId="0" borderId="0" xfId="2" applyFont="1"/>
    <xf numFmtId="164" fontId="0" fillId="0" borderId="0" xfId="2" applyNumberFormat="1" applyFont="1"/>
    <xf numFmtId="0" fontId="4" fillId="2" borderId="3" xfId="0" applyFont="1" applyFill="1" applyBorder="1" applyAlignment="1">
      <alignment horizontal="right"/>
    </xf>
    <xf numFmtId="164" fontId="0" fillId="0" borderId="0" xfId="0" applyNumberFormat="1"/>
    <xf numFmtId="0" fontId="4" fillId="0" borderId="0" xfId="0" applyFont="1"/>
    <xf numFmtId="164" fontId="0" fillId="0" borderId="1" xfId="2" applyNumberFormat="1" applyFont="1" applyBorder="1"/>
    <xf numFmtId="164" fontId="0" fillId="0" borderId="21" xfId="2" applyNumberFormat="1" applyFont="1" applyBorder="1"/>
    <xf numFmtId="164" fontId="0" fillId="0" borderId="22" xfId="2" applyNumberFormat="1" applyFont="1" applyBorder="1"/>
    <xf numFmtId="164" fontId="0" fillId="0" borderId="23" xfId="2" applyNumberFormat="1" applyFont="1" applyBorder="1"/>
    <xf numFmtId="164" fontId="0" fillId="0" borderId="15" xfId="2" applyNumberFormat="1" applyFont="1" applyBorder="1"/>
    <xf numFmtId="164" fontId="0" fillId="0" borderId="16" xfId="2" applyNumberFormat="1" applyFont="1" applyBorder="1"/>
    <xf numFmtId="164" fontId="4" fillId="0" borderId="17" xfId="2" applyNumberFormat="1" applyFont="1" applyBorder="1"/>
    <xf numFmtId="164" fontId="4" fillId="0" borderId="29" xfId="2" applyNumberFormat="1" applyFont="1" applyBorder="1"/>
    <xf numFmtId="164" fontId="4" fillId="0" borderId="18" xfId="2" applyNumberFormat="1" applyFont="1" applyBorder="1"/>
    <xf numFmtId="164" fontId="0" fillId="0" borderId="2" xfId="2" applyNumberFormat="1" applyFont="1" applyFill="1" applyBorder="1"/>
    <xf numFmtId="0" fontId="1" fillId="0" borderId="6" xfId="0" applyFont="1" applyBorder="1" applyAlignment="1">
      <alignment horizontal="center" wrapText="1"/>
    </xf>
    <xf numFmtId="165" fontId="4" fillId="0" borderId="6" xfId="0" applyNumberFormat="1" applyFont="1" applyBorder="1" applyAlignment="1">
      <alignment horizontal="right"/>
    </xf>
    <xf numFmtId="0" fontId="4" fillId="0" borderId="1" xfId="0" applyFont="1" applyBorder="1"/>
    <xf numFmtId="0" fontId="4" fillId="0" borderId="0" xfId="0" applyFont="1" applyAlignment="1">
      <alignment vertical="center"/>
    </xf>
    <xf numFmtId="0" fontId="0" fillId="2" borderId="4" xfId="0" applyFill="1" applyBorder="1" applyAlignment="1">
      <alignment horizontal="right"/>
    </xf>
    <xf numFmtId="164" fontId="0" fillId="0" borderId="13" xfId="2" applyNumberFormat="1" applyFont="1" applyBorder="1"/>
    <xf numFmtId="164" fontId="0" fillId="0" borderId="4" xfId="2" applyNumberFormat="1" applyFont="1" applyBorder="1"/>
    <xf numFmtId="164" fontId="0" fillId="0" borderId="14" xfId="2" applyNumberFormat="1" applyFont="1" applyBorder="1"/>
    <xf numFmtId="164" fontId="4" fillId="0" borderId="28" xfId="2" applyNumberFormat="1" applyFont="1" applyBorder="1"/>
    <xf numFmtId="0" fontId="4" fillId="2" borderId="1" xfId="0" applyFont="1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3" fillId="2" borderId="6" xfId="1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/>
    </xf>
    <xf numFmtId="49" fontId="0" fillId="0" borderId="1" xfId="0" applyNumberFormat="1" applyBorder="1"/>
    <xf numFmtId="9" fontId="0" fillId="0" borderId="1" xfId="0" applyNumberFormat="1" applyBorder="1"/>
    <xf numFmtId="164" fontId="0" fillId="0" borderId="1" xfId="0" applyNumberFormat="1" applyBorder="1"/>
    <xf numFmtId="0" fontId="1" fillId="0" borderId="6" xfId="0" applyFont="1" applyBorder="1" applyAlignment="1">
      <alignment horizont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right"/>
    </xf>
    <xf numFmtId="0" fontId="0" fillId="4" borderId="6" xfId="0" applyFill="1" applyBorder="1" applyAlignment="1">
      <alignment horizontal="right"/>
    </xf>
    <xf numFmtId="164" fontId="0" fillId="4" borderId="5" xfId="2" applyNumberFormat="1" applyFont="1" applyFill="1" applyBorder="1" applyAlignment="1">
      <alignment horizontal="right"/>
    </xf>
    <xf numFmtId="0" fontId="7" fillId="0" borderId="0" xfId="0" applyFont="1"/>
    <xf numFmtId="164" fontId="4" fillId="2" borderId="18" xfId="2" applyNumberFormat="1" applyFont="1" applyFill="1" applyBorder="1" applyAlignment="1">
      <alignment horizontal="right"/>
    </xf>
    <xf numFmtId="164" fontId="4" fillId="2" borderId="30" xfId="2" applyNumberFormat="1" applyFont="1" applyFill="1" applyBorder="1" applyAlignment="1">
      <alignment horizontal="right"/>
    </xf>
    <xf numFmtId="0" fontId="0" fillId="0" borderId="21" xfId="0" applyBorder="1" applyAlignment="1">
      <alignment horizontal="center" wrapText="1"/>
    </xf>
    <xf numFmtId="0" fontId="0" fillId="0" borderId="23" xfId="0" applyBorder="1" applyAlignment="1">
      <alignment horizontal="center" vertical="center" wrapText="1"/>
    </xf>
    <xf numFmtId="164" fontId="0" fillId="0" borderId="15" xfId="0" applyNumberFormat="1" applyBorder="1"/>
    <xf numFmtId="164" fontId="0" fillId="0" borderId="16" xfId="0" applyNumberFormat="1" applyBorder="1"/>
    <xf numFmtId="164" fontId="0" fillId="4" borderId="15" xfId="0" applyNumberFormat="1" applyFill="1" applyBorder="1"/>
    <xf numFmtId="164" fontId="0" fillId="4" borderId="16" xfId="0" applyNumberFormat="1" applyFill="1" applyBorder="1"/>
    <xf numFmtId="164" fontId="4" fillId="0" borderId="17" xfId="0" applyNumberFormat="1" applyFont="1" applyBorder="1"/>
    <xf numFmtId="164" fontId="4" fillId="0" borderId="18" xfId="0" applyNumberFormat="1" applyFont="1" applyBorder="1"/>
    <xf numFmtId="164" fontId="0" fillId="2" borderId="14" xfId="2" applyNumberFormat="1" applyFont="1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164" fontId="0" fillId="2" borderId="20" xfId="2" applyNumberFormat="1" applyFont="1" applyFill="1" applyBorder="1" applyAlignment="1">
      <alignment horizontal="right"/>
    </xf>
    <xf numFmtId="164" fontId="0" fillId="0" borderId="13" xfId="0" applyNumberFormat="1" applyBorder="1"/>
    <xf numFmtId="164" fontId="0" fillId="0" borderId="14" xfId="0" applyNumberFormat="1" applyBorder="1"/>
    <xf numFmtId="0" fontId="1" fillId="3" borderId="1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СОШ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Сочинение!$A$41</c:f>
              <c:strCache>
                <c:ptCount val="1"/>
                <c:pt idx="0">
                  <c:v>ГБОУ СОШ № 353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Сочинение!$C$40:$F$40</c:f>
              <c:strCache>
                <c:ptCount val="4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  <c:pt idx="3">
                  <c:v>К4</c:v>
                </c:pt>
              </c:strCache>
            </c:strRef>
          </c:cat>
          <c:val>
            <c:numRef>
              <c:f>Сочинение!$C$41:$F$41</c:f>
              <c:numCache>
                <c:formatCode>0.0%</c:formatCode>
                <c:ptCount val="4"/>
                <c:pt idx="0">
                  <c:v>0.33333333333333331</c:v>
                </c:pt>
                <c:pt idx="1">
                  <c:v>0.18518518518518517</c:v>
                </c:pt>
                <c:pt idx="2">
                  <c:v>0.33333333333333331</c:v>
                </c:pt>
                <c:pt idx="3">
                  <c:v>0.3888888888888889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Сочинение!$A$42</c:f>
              <c:strCache>
                <c:ptCount val="1"/>
                <c:pt idx="0">
                  <c:v>ГБОУ СОШ № 354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Сочинение!$C$40:$F$40</c:f>
              <c:strCache>
                <c:ptCount val="4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  <c:pt idx="3">
                  <c:v>К4</c:v>
                </c:pt>
              </c:strCache>
            </c:strRef>
          </c:cat>
          <c:val>
            <c:numRef>
              <c:f>Сочинение!$C$42:$F$42</c:f>
              <c:numCache>
                <c:formatCode>0.0%</c:formatCode>
                <c:ptCount val="4"/>
                <c:pt idx="0">
                  <c:v>0.86111111111111116</c:v>
                </c:pt>
                <c:pt idx="1">
                  <c:v>0.81481481481481477</c:v>
                </c:pt>
                <c:pt idx="2">
                  <c:v>0.65277777777777779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Сочинение!$A$43</c:f>
              <c:strCache>
                <c:ptCount val="1"/>
                <c:pt idx="0">
                  <c:v>ГБОУ СОШ № 355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Сочинение!$C$40:$F$40</c:f>
              <c:strCache>
                <c:ptCount val="4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  <c:pt idx="3">
                  <c:v>К4</c:v>
                </c:pt>
              </c:strCache>
            </c:strRef>
          </c:cat>
          <c:val>
            <c:numRef>
              <c:f>Сочинение!$C$43:$F$43</c:f>
              <c:numCache>
                <c:formatCode>0.0%</c:formatCode>
                <c:ptCount val="4"/>
                <c:pt idx="0">
                  <c:v>0.71621621621621623</c:v>
                </c:pt>
                <c:pt idx="1">
                  <c:v>0.6216216216216216</c:v>
                </c:pt>
                <c:pt idx="2">
                  <c:v>0.63513513513513509</c:v>
                </c:pt>
                <c:pt idx="3">
                  <c:v>0.63513513513513509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Сочинение!$A$44</c:f>
              <c:strCache>
                <c:ptCount val="1"/>
                <c:pt idx="0">
                  <c:v>ГБОУ СОШ № 358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Сочинение!$C$40:$F$40</c:f>
              <c:strCache>
                <c:ptCount val="4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  <c:pt idx="3">
                  <c:v>К4</c:v>
                </c:pt>
              </c:strCache>
            </c:strRef>
          </c:cat>
          <c:val>
            <c:numRef>
              <c:f>Сочинение!$C$44:$F$44</c:f>
              <c:numCache>
                <c:formatCode>0.0%</c:formatCode>
                <c:ptCount val="4"/>
                <c:pt idx="0">
                  <c:v>0.68292682926829273</c:v>
                </c:pt>
                <c:pt idx="1">
                  <c:v>0.68699186991869921</c:v>
                </c:pt>
                <c:pt idx="2">
                  <c:v>0.57317073170731703</c:v>
                </c:pt>
                <c:pt idx="3">
                  <c:v>0.6097560975609756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Сочинение!$A$45</c:f>
              <c:strCache>
                <c:ptCount val="1"/>
                <c:pt idx="0">
                  <c:v>ГБОУ СОШ № 362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Сочинение!$C$40:$F$40</c:f>
              <c:strCache>
                <c:ptCount val="4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  <c:pt idx="3">
                  <c:v>К4</c:v>
                </c:pt>
              </c:strCache>
            </c:strRef>
          </c:cat>
          <c:val>
            <c:numRef>
              <c:f>Сочинение!$C$45:$F$45</c:f>
              <c:numCache>
                <c:formatCode>0.0%</c:formatCode>
                <c:ptCount val="4"/>
                <c:pt idx="0">
                  <c:v>0.7533333333333333</c:v>
                </c:pt>
                <c:pt idx="1">
                  <c:v>0.59111111111111114</c:v>
                </c:pt>
                <c:pt idx="2">
                  <c:v>0.64666666666666661</c:v>
                </c:pt>
                <c:pt idx="3">
                  <c:v>0.79333333333333333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Сочинение!$A$46</c:f>
              <c:strCache>
                <c:ptCount val="1"/>
                <c:pt idx="0">
                  <c:v>ГБОУ СОШ № 372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Сочинение!$C$40:$F$40</c:f>
              <c:strCache>
                <c:ptCount val="4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  <c:pt idx="3">
                  <c:v>К4</c:v>
                </c:pt>
              </c:strCache>
            </c:strRef>
          </c:cat>
          <c:val>
            <c:numRef>
              <c:f>Сочинение!$C$46:$F$46</c:f>
              <c:numCache>
                <c:formatCode>0.0%</c:formatCode>
                <c:ptCount val="4"/>
                <c:pt idx="0">
                  <c:v>0.77551020408163263</c:v>
                </c:pt>
                <c:pt idx="1">
                  <c:v>0.65986394557823125</c:v>
                </c:pt>
                <c:pt idx="2">
                  <c:v>0.74489795918367352</c:v>
                </c:pt>
                <c:pt idx="3">
                  <c:v>0.72448979591836737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Сочинение!$A$47</c:f>
              <c:strCache>
                <c:ptCount val="1"/>
                <c:pt idx="0">
                  <c:v>ГБОУ СОШ № 376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Сочинение!$C$40:$F$40</c:f>
              <c:strCache>
                <c:ptCount val="4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  <c:pt idx="3">
                  <c:v>К4</c:v>
                </c:pt>
              </c:strCache>
            </c:strRef>
          </c:cat>
          <c:val>
            <c:numRef>
              <c:f>Сочинение!$C$47:$F$47</c:f>
              <c:numCache>
                <c:formatCode>0.0%</c:formatCode>
                <c:ptCount val="4"/>
                <c:pt idx="0">
                  <c:v>0.71176470588235297</c:v>
                </c:pt>
                <c:pt idx="1">
                  <c:v>0.76078431372549016</c:v>
                </c:pt>
                <c:pt idx="2">
                  <c:v>0.84705882352941175</c:v>
                </c:pt>
                <c:pt idx="3">
                  <c:v>0.85882352941176465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Сочинение!$A$48</c:f>
              <c:strCache>
                <c:ptCount val="1"/>
                <c:pt idx="0">
                  <c:v>ГБОУ СОШ № 484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Сочинение!$C$40:$F$40</c:f>
              <c:strCache>
                <c:ptCount val="4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  <c:pt idx="3">
                  <c:v>К4</c:v>
                </c:pt>
              </c:strCache>
            </c:strRef>
          </c:cat>
          <c:val>
            <c:numRef>
              <c:f>Сочинение!$C$48:$F$48</c:f>
              <c:numCache>
                <c:formatCode>0.0%</c:formatCode>
                <c:ptCount val="4"/>
                <c:pt idx="0">
                  <c:v>0.63888888888888884</c:v>
                </c:pt>
                <c:pt idx="1">
                  <c:v>0.79629629629629628</c:v>
                </c:pt>
                <c:pt idx="2">
                  <c:v>0.65972222222222221</c:v>
                </c:pt>
                <c:pt idx="3">
                  <c:v>0.57638888888888884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Сочинение!$A$49</c:f>
              <c:strCache>
                <c:ptCount val="1"/>
                <c:pt idx="0">
                  <c:v>ГБОУ СОШ № 489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Сочинение!$C$40:$F$40</c:f>
              <c:strCache>
                <c:ptCount val="4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  <c:pt idx="3">
                  <c:v>К4</c:v>
                </c:pt>
              </c:strCache>
            </c:strRef>
          </c:cat>
          <c:val>
            <c:numRef>
              <c:f>Сочинение!$C$49:$F$49</c:f>
              <c:numCache>
                <c:formatCode>0.0%</c:formatCode>
                <c:ptCount val="4"/>
                <c:pt idx="0">
                  <c:v>0.85</c:v>
                </c:pt>
                <c:pt idx="1">
                  <c:v>0.81428571428571428</c:v>
                </c:pt>
                <c:pt idx="2">
                  <c:v>0.47857142857142859</c:v>
                </c:pt>
                <c:pt idx="3">
                  <c:v>0.89642857142857146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Сочинение!$A$50</c:f>
              <c:strCache>
                <c:ptCount val="1"/>
                <c:pt idx="0">
                  <c:v>ГБОУ СОШ № 495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Сочинение!$C$40:$F$40</c:f>
              <c:strCache>
                <c:ptCount val="4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  <c:pt idx="3">
                  <c:v>К4</c:v>
                </c:pt>
              </c:strCache>
            </c:strRef>
          </c:cat>
          <c:val>
            <c:numRef>
              <c:f>Сочинение!$C$50:$F$50</c:f>
              <c:numCache>
                <c:formatCode>0.0%</c:formatCode>
                <c:ptCount val="4"/>
                <c:pt idx="0">
                  <c:v>0.92708333333333337</c:v>
                </c:pt>
                <c:pt idx="1">
                  <c:v>0.96527777777777779</c:v>
                </c:pt>
                <c:pt idx="2">
                  <c:v>0.67708333333333337</c:v>
                </c:pt>
                <c:pt idx="3">
                  <c:v>0.92708333333333337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Сочинение!$A$51</c:f>
              <c:strCache>
                <c:ptCount val="1"/>
                <c:pt idx="0">
                  <c:v>ГБОУ СОШ № 496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strRef>
              <c:f>Сочинение!$C$40:$F$40</c:f>
              <c:strCache>
                <c:ptCount val="4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  <c:pt idx="3">
                  <c:v>К4</c:v>
                </c:pt>
              </c:strCache>
            </c:strRef>
          </c:cat>
          <c:val>
            <c:numRef>
              <c:f>Сочинение!$C$51:$F$51</c:f>
              <c:numCache>
                <c:formatCode>0.0%</c:formatCode>
                <c:ptCount val="4"/>
                <c:pt idx="0">
                  <c:v>0.80232558139534882</c:v>
                </c:pt>
                <c:pt idx="1">
                  <c:v>0.78294573643410847</c:v>
                </c:pt>
                <c:pt idx="2">
                  <c:v>0.81395348837209303</c:v>
                </c:pt>
                <c:pt idx="3">
                  <c:v>0.79069767441860461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Сочинение!$A$52</c:f>
              <c:strCache>
                <c:ptCount val="1"/>
                <c:pt idx="0">
                  <c:v>ГБОУ школа № 507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strRef>
              <c:f>Сочинение!$C$40:$F$40</c:f>
              <c:strCache>
                <c:ptCount val="4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  <c:pt idx="3">
                  <c:v>К4</c:v>
                </c:pt>
              </c:strCache>
            </c:strRef>
          </c:cat>
          <c:val>
            <c:numRef>
              <c:f>Сочинение!$C$52:$F$52</c:f>
              <c:numCache>
                <c:formatCode>0.0%</c:formatCode>
                <c:ptCount val="4"/>
                <c:pt idx="0">
                  <c:v>0.46875</c:v>
                </c:pt>
                <c:pt idx="1">
                  <c:v>0.32291666666666669</c:v>
                </c:pt>
                <c:pt idx="2">
                  <c:v>0.4375</c:v>
                </c:pt>
                <c:pt idx="3">
                  <c:v>0.18359375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Сочинение!$A$53</c:f>
              <c:strCache>
                <c:ptCount val="1"/>
                <c:pt idx="0">
                  <c:v>ГБОУ СОШ № 510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Сочинение!$C$40:$F$40</c:f>
              <c:strCache>
                <c:ptCount val="4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  <c:pt idx="3">
                  <c:v>К4</c:v>
                </c:pt>
              </c:strCache>
            </c:strRef>
          </c:cat>
          <c:val>
            <c:numRef>
              <c:f>Сочинение!$C$53:$F$53</c:f>
              <c:numCache>
                <c:formatCode>0.0%</c:formatCode>
                <c:ptCount val="4"/>
                <c:pt idx="0">
                  <c:v>0.93181818181818177</c:v>
                </c:pt>
                <c:pt idx="1">
                  <c:v>0.90909090909090906</c:v>
                </c:pt>
                <c:pt idx="2">
                  <c:v>0.93181818181818177</c:v>
                </c:pt>
                <c:pt idx="3">
                  <c:v>0.93181818181818177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Сочинение!$A$54</c:f>
              <c:strCache>
                <c:ptCount val="1"/>
                <c:pt idx="0">
                  <c:v>ГБОУ СОШ № 519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Сочинение!$C$40:$F$40</c:f>
              <c:strCache>
                <c:ptCount val="4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  <c:pt idx="3">
                  <c:v>К4</c:v>
                </c:pt>
              </c:strCache>
            </c:strRef>
          </c:cat>
          <c:val>
            <c:numRef>
              <c:f>Сочинение!$C$54:$F$54</c:f>
              <c:numCache>
                <c:formatCode>0.0%</c:formatCode>
                <c:ptCount val="4"/>
                <c:pt idx="0">
                  <c:v>0.87068965517241381</c:v>
                </c:pt>
                <c:pt idx="1">
                  <c:v>0.79885057471264365</c:v>
                </c:pt>
                <c:pt idx="2">
                  <c:v>0.85344827586206895</c:v>
                </c:pt>
                <c:pt idx="3">
                  <c:v>0.88793103448275867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Сочинение!$A$55</c:f>
              <c:strCache>
                <c:ptCount val="1"/>
                <c:pt idx="0">
                  <c:v>ГБОУ СОШ № 536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Сочинение!$C$40:$F$40</c:f>
              <c:strCache>
                <c:ptCount val="4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  <c:pt idx="3">
                  <c:v>К4</c:v>
                </c:pt>
              </c:strCache>
            </c:strRef>
          </c:cat>
          <c:val>
            <c:numRef>
              <c:f>Сочинение!$C$55:$F$55</c:f>
              <c:numCache>
                <c:formatCode>0.0%</c:formatCode>
                <c:ptCount val="4"/>
                <c:pt idx="0">
                  <c:v>0.69607843137254899</c:v>
                </c:pt>
                <c:pt idx="1">
                  <c:v>0.6470588235294118</c:v>
                </c:pt>
                <c:pt idx="2">
                  <c:v>0.56862745098039214</c:v>
                </c:pt>
                <c:pt idx="3">
                  <c:v>0.71568627450980393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Сочинение!$A$56</c:f>
              <c:strCache>
                <c:ptCount val="1"/>
                <c:pt idx="0">
                  <c:v>ГБОУ СОШ №  537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Сочинение!$C$40:$F$40</c:f>
              <c:strCache>
                <c:ptCount val="4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  <c:pt idx="3">
                  <c:v>К4</c:v>
                </c:pt>
              </c:strCache>
            </c:strRef>
          </c:cat>
          <c:val>
            <c:numRef>
              <c:f>Сочинение!$C$56:$F$56</c:f>
              <c:numCache>
                <c:formatCode>0.0%</c:formatCode>
                <c:ptCount val="4"/>
                <c:pt idx="0">
                  <c:v>0.75</c:v>
                </c:pt>
                <c:pt idx="1">
                  <c:v>0.67460317460317465</c:v>
                </c:pt>
                <c:pt idx="2">
                  <c:v>0.42857142857142855</c:v>
                </c:pt>
                <c:pt idx="3">
                  <c:v>0.7142857142857143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Сочинение!$A$57</c:f>
              <c:strCache>
                <c:ptCount val="1"/>
                <c:pt idx="0">
                  <c:v>ГБОУ СОШ № 543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Сочинение!$C$40:$F$40</c:f>
              <c:strCache>
                <c:ptCount val="4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  <c:pt idx="3">
                  <c:v>К4</c:v>
                </c:pt>
              </c:strCache>
            </c:strRef>
          </c:cat>
          <c:val>
            <c:numRef>
              <c:f>Сочинение!$C$57:$F$57</c:f>
              <c:numCache>
                <c:formatCode>0.0%</c:formatCode>
                <c:ptCount val="4"/>
                <c:pt idx="0">
                  <c:v>0.8529411764705882</c:v>
                </c:pt>
                <c:pt idx="1">
                  <c:v>0.80392156862745101</c:v>
                </c:pt>
                <c:pt idx="2">
                  <c:v>0.76470588235294112</c:v>
                </c:pt>
                <c:pt idx="3">
                  <c:v>0.86274509803921573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Сочинение!$A$58</c:f>
              <c:strCache>
                <c:ptCount val="1"/>
                <c:pt idx="0">
                  <c:v>ГБОУ СОШ № 594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Сочинение!$C$40:$F$40</c:f>
              <c:strCache>
                <c:ptCount val="4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  <c:pt idx="3">
                  <c:v>К4</c:v>
                </c:pt>
              </c:strCache>
            </c:strRef>
          </c:cat>
          <c:val>
            <c:numRef>
              <c:f>Сочинение!$C$58:$F$58</c:f>
              <c:numCache>
                <c:formatCode>0.0%</c:formatCode>
                <c:ptCount val="4"/>
                <c:pt idx="0">
                  <c:v>0.75</c:v>
                </c:pt>
                <c:pt idx="1">
                  <c:v>0.52976190476190477</c:v>
                </c:pt>
                <c:pt idx="2">
                  <c:v>0.5803571428571429</c:v>
                </c:pt>
                <c:pt idx="3">
                  <c:v>0.9285714285714286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Сочинение!$A$59</c:f>
              <c:strCache>
                <c:ptCount val="1"/>
                <c:pt idx="0">
                  <c:v>ГБОУ СОШ № 643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strRef>
              <c:f>Сочинение!$C$40:$F$40</c:f>
              <c:strCache>
                <c:ptCount val="4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  <c:pt idx="3">
                  <c:v>К4</c:v>
                </c:pt>
              </c:strCache>
            </c:strRef>
          </c:cat>
          <c:val>
            <c:numRef>
              <c:f>Сочинение!$C$59:$F$59</c:f>
              <c:numCache>
                <c:formatCode>0.0%</c:formatCode>
                <c:ptCount val="4"/>
                <c:pt idx="0">
                  <c:v>0.93103448275862066</c:v>
                </c:pt>
                <c:pt idx="1">
                  <c:v>0.87931034482758619</c:v>
                </c:pt>
                <c:pt idx="2">
                  <c:v>0.81896551724137934</c:v>
                </c:pt>
                <c:pt idx="3">
                  <c:v>0.93103448275862066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Сочинение!$A$60</c:f>
              <c:strCache>
                <c:ptCount val="1"/>
                <c:pt idx="0">
                  <c:v>ГБОУ СОШ № 684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strRef>
              <c:f>Сочинение!$C$40:$F$40</c:f>
              <c:strCache>
                <c:ptCount val="4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  <c:pt idx="3">
                  <c:v>К4</c:v>
                </c:pt>
              </c:strCache>
            </c:strRef>
          </c:cat>
          <c:val>
            <c:numRef>
              <c:f>Сочинение!$C$60:$F$60</c:f>
              <c:numCache>
                <c:formatCode>0.0%</c:formatCode>
                <c:ptCount val="4"/>
                <c:pt idx="0">
                  <c:v>0.94791666666666663</c:v>
                </c:pt>
                <c:pt idx="1">
                  <c:v>0.78472222222222221</c:v>
                </c:pt>
                <c:pt idx="2">
                  <c:v>0.88541666666666663</c:v>
                </c:pt>
                <c:pt idx="3">
                  <c:v>0.9375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Сочинение!$A$61</c:f>
              <c:strCache>
                <c:ptCount val="1"/>
                <c:pt idx="0">
                  <c:v>ГБОУ Морская школа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strRef>
              <c:f>Сочинение!$C$40:$F$40</c:f>
              <c:strCache>
                <c:ptCount val="4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  <c:pt idx="3">
                  <c:v>К4</c:v>
                </c:pt>
              </c:strCache>
            </c:strRef>
          </c:cat>
          <c:val>
            <c:numRef>
              <c:f>Сочинение!$C$61:$F$61</c:f>
              <c:numCache>
                <c:formatCode>0.0%</c:formatCode>
                <c:ptCount val="4"/>
                <c:pt idx="0">
                  <c:v>0.59615384615384615</c:v>
                </c:pt>
                <c:pt idx="1">
                  <c:v>0.48717948717948717</c:v>
                </c:pt>
                <c:pt idx="2">
                  <c:v>0.46153846153846156</c:v>
                </c:pt>
                <c:pt idx="3">
                  <c:v>0.60576923076923073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Сочинение!$A$62</c:f>
              <c:strCache>
                <c:ptCount val="1"/>
                <c:pt idx="0">
                  <c:v>Район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strRef>
              <c:f>Сочинение!$C$40:$F$40</c:f>
              <c:strCache>
                <c:ptCount val="4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  <c:pt idx="3">
                  <c:v>К4</c:v>
                </c:pt>
              </c:strCache>
            </c:strRef>
          </c:cat>
          <c:val>
            <c:numRef>
              <c:f>Сочинение!$C$62:$F$62</c:f>
              <c:numCache>
                <c:formatCode>0.0%</c:formatCode>
                <c:ptCount val="4"/>
                <c:pt idx="0">
                  <c:v>0.77070552147239269</c:v>
                </c:pt>
                <c:pt idx="1">
                  <c:v>0.71693933197000681</c:v>
                </c:pt>
                <c:pt idx="2">
                  <c:v>0.67510224948875253</c:v>
                </c:pt>
                <c:pt idx="3">
                  <c:v>0.76329243353783227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66336"/>
        <c:axId val="296666896"/>
      </c:lineChart>
      <c:catAx>
        <c:axId val="29666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6666896"/>
        <c:crosses val="autoZero"/>
        <c:auto val="1"/>
        <c:lblAlgn val="ctr"/>
        <c:lblOffset val="100"/>
        <c:noMultiLvlLbl val="0"/>
      </c:catAx>
      <c:valAx>
        <c:axId val="29666689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6666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СОШ с углубленным изучением предметов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Сочинение!$A$65</c:f>
              <c:strCache>
                <c:ptCount val="1"/>
                <c:pt idx="0">
                  <c:v>ГБОУ СОШ №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Сочинение!$C$64:$F$64</c:f>
              <c:strCache>
                <c:ptCount val="4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  <c:pt idx="3">
                  <c:v>К4</c:v>
                </c:pt>
              </c:strCache>
            </c:strRef>
          </c:cat>
          <c:val>
            <c:numRef>
              <c:f>Сочинение!$C$65:$F$65</c:f>
              <c:numCache>
                <c:formatCode>0.0%</c:formatCode>
                <c:ptCount val="4"/>
                <c:pt idx="0">
                  <c:v>0.95454545454545459</c:v>
                </c:pt>
                <c:pt idx="1">
                  <c:v>0.84848484848484851</c:v>
                </c:pt>
                <c:pt idx="2">
                  <c:v>0.81818181818181823</c:v>
                </c:pt>
                <c:pt idx="3">
                  <c:v>0.86363636363636365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Сочинение!$A$66</c:f>
              <c:strCache>
                <c:ptCount val="1"/>
                <c:pt idx="0">
                  <c:v>ГБОУ СОШ № 351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Сочинение!$C$64:$F$64</c:f>
              <c:strCache>
                <c:ptCount val="4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  <c:pt idx="3">
                  <c:v>К4</c:v>
                </c:pt>
              </c:strCache>
            </c:strRef>
          </c:cat>
          <c:val>
            <c:numRef>
              <c:f>Сочинение!$C$66:$F$66</c:f>
              <c:numCache>
                <c:formatCode>0.0%</c:formatCode>
                <c:ptCount val="4"/>
                <c:pt idx="0">
                  <c:v>0.75</c:v>
                </c:pt>
                <c:pt idx="1">
                  <c:v>0.6875</c:v>
                </c:pt>
                <c:pt idx="2">
                  <c:v>0.65625</c:v>
                </c:pt>
                <c:pt idx="3">
                  <c:v>0.75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Сочинение!$A$67</c:f>
              <c:strCache>
                <c:ptCount val="1"/>
                <c:pt idx="0">
                  <c:v>ГБОУ СОШ № 356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Сочинение!$C$64:$F$64</c:f>
              <c:strCache>
                <c:ptCount val="4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  <c:pt idx="3">
                  <c:v>К4</c:v>
                </c:pt>
              </c:strCache>
            </c:strRef>
          </c:cat>
          <c:val>
            <c:numRef>
              <c:f>Сочинение!$C$67:$F$67</c:f>
              <c:numCache>
                <c:formatCode>0.0%</c:formatCode>
                <c:ptCount val="4"/>
                <c:pt idx="0">
                  <c:v>0.77215189873417722</c:v>
                </c:pt>
                <c:pt idx="1">
                  <c:v>0.64556962025316456</c:v>
                </c:pt>
                <c:pt idx="2">
                  <c:v>0.77215189873417722</c:v>
                </c:pt>
                <c:pt idx="3">
                  <c:v>0.75316455696202533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Сочинение!$A$68</c:f>
              <c:strCache>
                <c:ptCount val="1"/>
                <c:pt idx="0">
                  <c:v>ГБОУ СОШ № 371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Сочинение!$C$64:$F$64</c:f>
              <c:strCache>
                <c:ptCount val="4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  <c:pt idx="3">
                  <c:v>К4</c:v>
                </c:pt>
              </c:strCache>
            </c:strRef>
          </c:cat>
          <c:val>
            <c:numRef>
              <c:f>Сочинение!$C$68:$F$68</c:f>
              <c:numCache>
                <c:formatCode>0.0%</c:formatCode>
                <c:ptCount val="4"/>
                <c:pt idx="0">
                  <c:v>0.81666666666666665</c:v>
                </c:pt>
                <c:pt idx="1">
                  <c:v>0.77777777777777779</c:v>
                </c:pt>
                <c:pt idx="2">
                  <c:v>0.70833333333333337</c:v>
                </c:pt>
                <c:pt idx="3">
                  <c:v>0.97499999999999998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Сочинение!$A$69</c:f>
              <c:strCache>
                <c:ptCount val="1"/>
                <c:pt idx="0">
                  <c:v>ГБОУ СОШ № 485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Сочинение!$C$64:$F$64</c:f>
              <c:strCache>
                <c:ptCount val="4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  <c:pt idx="3">
                  <c:v>К4</c:v>
                </c:pt>
              </c:strCache>
            </c:strRef>
          </c:cat>
          <c:val>
            <c:numRef>
              <c:f>Сочинение!$C$69:$F$69</c:f>
              <c:numCache>
                <c:formatCode>0.0%</c:formatCode>
                <c:ptCount val="4"/>
                <c:pt idx="0">
                  <c:v>0.82926829268292679</c:v>
                </c:pt>
                <c:pt idx="1">
                  <c:v>0.82926829268292679</c:v>
                </c:pt>
                <c:pt idx="2">
                  <c:v>0.73170731707317072</c:v>
                </c:pt>
                <c:pt idx="3">
                  <c:v>0.98780487804878048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Сочинение!$A$70</c:f>
              <c:strCache>
                <c:ptCount val="1"/>
                <c:pt idx="0">
                  <c:v>ГБОУ СОШ № 508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Сочинение!$C$64:$F$64</c:f>
              <c:strCache>
                <c:ptCount val="4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  <c:pt idx="3">
                  <c:v>К4</c:v>
                </c:pt>
              </c:strCache>
            </c:strRef>
          </c:cat>
          <c:val>
            <c:numRef>
              <c:f>Сочинение!$C$70:$F$70</c:f>
              <c:numCache>
                <c:formatCode>0.0%</c:formatCode>
                <c:ptCount val="4"/>
                <c:pt idx="0">
                  <c:v>0.89583333333333337</c:v>
                </c:pt>
                <c:pt idx="1">
                  <c:v>0.86805555555555558</c:v>
                </c:pt>
                <c:pt idx="2">
                  <c:v>0.8125</c:v>
                </c:pt>
                <c:pt idx="3">
                  <c:v>0.8125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Сочинение!$A$71</c:f>
              <c:strCache>
                <c:ptCount val="1"/>
                <c:pt idx="0">
                  <c:v>ГБОУ СОШ № 525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Сочинение!$C$64:$F$64</c:f>
              <c:strCache>
                <c:ptCount val="4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  <c:pt idx="3">
                  <c:v>К4</c:v>
                </c:pt>
              </c:strCache>
            </c:strRef>
          </c:cat>
          <c:val>
            <c:numRef>
              <c:f>Сочинение!$C$71:$F$71</c:f>
              <c:numCache>
                <c:formatCode>0.0%</c:formatCode>
                <c:ptCount val="4"/>
                <c:pt idx="0">
                  <c:v>0.79605263157894735</c:v>
                </c:pt>
                <c:pt idx="1">
                  <c:v>0.82894736842105265</c:v>
                </c:pt>
                <c:pt idx="2">
                  <c:v>0.69736842105263153</c:v>
                </c:pt>
                <c:pt idx="3">
                  <c:v>0.71710526315789469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Сочинение!$A$72</c:f>
              <c:strCache>
                <c:ptCount val="1"/>
                <c:pt idx="0">
                  <c:v>ГБОУ СОШ № 544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Сочинение!$C$64:$F$64</c:f>
              <c:strCache>
                <c:ptCount val="4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  <c:pt idx="3">
                  <c:v>К4</c:v>
                </c:pt>
              </c:strCache>
            </c:strRef>
          </c:cat>
          <c:val>
            <c:numRef>
              <c:f>Сочинение!$C$72:$F$72</c:f>
              <c:numCache>
                <c:formatCode>0.0%</c:formatCode>
                <c:ptCount val="4"/>
                <c:pt idx="0">
                  <c:v>0.54022988505747127</c:v>
                </c:pt>
                <c:pt idx="1">
                  <c:v>0.62452107279693492</c:v>
                </c:pt>
                <c:pt idx="2">
                  <c:v>0.72988505747126442</c:v>
                </c:pt>
                <c:pt idx="3">
                  <c:v>0.76436781609195403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Сочинение!$A$73</c:f>
              <c:strCache>
                <c:ptCount val="1"/>
                <c:pt idx="0">
                  <c:v>Район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Сочинение!$C$64:$F$64</c:f>
              <c:strCache>
                <c:ptCount val="4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  <c:pt idx="3">
                  <c:v>К4</c:v>
                </c:pt>
              </c:strCache>
            </c:strRef>
          </c:cat>
          <c:val>
            <c:numRef>
              <c:f>Сочинение!$C$73:$F$73</c:f>
              <c:numCache>
                <c:formatCode>0.0%</c:formatCode>
                <c:ptCount val="4"/>
                <c:pt idx="0">
                  <c:v>0.77070552147239269</c:v>
                </c:pt>
                <c:pt idx="1">
                  <c:v>0.71693933197000681</c:v>
                </c:pt>
                <c:pt idx="2">
                  <c:v>0.67510224948875253</c:v>
                </c:pt>
                <c:pt idx="3">
                  <c:v>0.76329243353783227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993824"/>
        <c:axId val="296994384"/>
      </c:lineChart>
      <c:catAx>
        <c:axId val="29699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6994384"/>
        <c:crosses val="autoZero"/>
        <c:auto val="1"/>
        <c:lblAlgn val="ctr"/>
        <c:lblOffset val="100"/>
        <c:noMultiLvlLbl val="0"/>
      </c:catAx>
      <c:valAx>
        <c:axId val="296994384"/>
        <c:scaling>
          <c:orientation val="minMax"/>
          <c:max val="1"/>
          <c:min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6993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Лицеи, гимназии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Сочинение!$A$78</c:f>
              <c:strCache>
                <c:ptCount val="1"/>
                <c:pt idx="0">
                  <c:v>ГБОУ ФМЛ № 366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Сочинение!$C$77:$F$77</c:f>
              <c:strCache>
                <c:ptCount val="4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  <c:pt idx="3">
                  <c:v>К4</c:v>
                </c:pt>
              </c:strCache>
            </c:strRef>
          </c:cat>
          <c:val>
            <c:numRef>
              <c:f>Сочинение!$C$78:$F$78</c:f>
              <c:numCache>
                <c:formatCode>0.0%</c:formatCode>
                <c:ptCount val="4"/>
                <c:pt idx="0">
                  <c:v>0.86363636363636365</c:v>
                </c:pt>
                <c:pt idx="1">
                  <c:v>0.77777777777777779</c:v>
                </c:pt>
                <c:pt idx="2">
                  <c:v>0.61363636363636365</c:v>
                </c:pt>
                <c:pt idx="3">
                  <c:v>0.80303030303030298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Сочинение!$A$79</c:f>
              <c:strCache>
                <c:ptCount val="1"/>
                <c:pt idx="0">
                  <c:v>ГБОУ СОШ № 373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Сочинение!$C$77:$F$77</c:f>
              <c:strCache>
                <c:ptCount val="4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  <c:pt idx="3">
                  <c:v>К4</c:v>
                </c:pt>
              </c:strCache>
            </c:strRef>
          </c:cat>
          <c:val>
            <c:numRef>
              <c:f>Сочинение!$C$79:$F$79</c:f>
              <c:numCache>
                <c:formatCode>0.0%</c:formatCode>
                <c:ptCount val="4"/>
                <c:pt idx="0">
                  <c:v>0.70588235294117652</c:v>
                </c:pt>
                <c:pt idx="1">
                  <c:v>0.45098039215686275</c:v>
                </c:pt>
                <c:pt idx="2">
                  <c:v>0.80882352941176472</c:v>
                </c:pt>
                <c:pt idx="3">
                  <c:v>0.6470588235294118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Сочинение!$A$80</c:f>
              <c:strCache>
                <c:ptCount val="1"/>
                <c:pt idx="0">
                  <c:v>ГБОУ гимназия №524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Сочинение!$C$77:$F$77</c:f>
              <c:strCache>
                <c:ptCount val="4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  <c:pt idx="3">
                  <c:v>К4</c:v>
                </c:pt>
              </c:strCache>
            </c:strRef>
          </c:cat>
          <c:val>
            <c:numRef>
              <c:f>Сочинение!$C$80:$F$80</c:f>
              <c:numCache>
                <c:formatCode>0.0%</c:formatCode>
                <c:ptCount val="4"/>
                <c:pt idx="0">
                  <c:v>0.95161290322580649</c:v>
                </c:pt>
                <c:pt idx="1">
                  <c:v>0.87813620071684584</c:v>
                </c:pt>
                <c:pt idx="2">
                  <c:v>0.72043010752688175</c:v>
                </c:pt>
                <c:pt idx="3">
                  <c:v>0.93010752688172038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Сочинение!$A$81</c:f>
              <c:strCache>
                <c:ptCount val="1"/>
                <c:pt idx="0">
                  <c:v>ГБОУ гимназия № 526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Сочинение!$C$77:$F$77</c:f>
              <c:strCache>
                <c:ptCount val="4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  <c:pt idx="3">
                  <c:v>К4</c:v>
                </c:pt>
              </c:strCache>
            </c:strRef>
          </c:cat>
          <c:val>
            <c:numRef>
              <c:f>Сочинение!$C$81:$F$81</c:f>
              <c:numCache>
                <c:formatCode>0.0%</c:formatCode>
                <c:ptCount val="4"/>
                <c:pt idx="0">
                  <c:v>0.84615384615384615</c:v>
                </c:pt>
                <c:pt idx="1">
                  <c:v>0.85641025641025637</c:v>
                </c:pt>
                <c:pt idx="2">
                  <c:v>0.82307692307692304</c:v>
                </c:pt>
                <c:pt idx="3">
                  <c:v>0.72307692307692306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Сочинение!$A$82</c:f>
              <c:strCache>
                <c:ptCount val="1"/>
                <c:pt idx="0">
                  <c:v>Район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rgbClr val="FF0000"/>
                </a:solidFill>
                <a:prstDash val="sysDot"/>
              </a:ln>
              <a:effectLst/>
            </c:spPr>
          </c:marker>
          <c:cat>
            <c:strRef>
              <c:f>Сочинение!$C$77:$F$77</c:f>
              <c:strCache>
                <c:ptCount val="4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  <c:pt idx="3">
                  <c:v>К4</c:v>
                </c:pt>
              </c:strCache>
            </c:strRef>
          </c:cat>
          <c:val>
            <c:numRef>
              <c:f>Сочинение!$C$82:$F$82</c:f>
              <c:numCache>
                <c:formatCode>0.0%</c:formatCode>
                <c:ptCount val="4"/>
                <c:pt idx="0">
                  <c:v>0.77070552147239269</c:v>
                </c:pt>
                <c:pt idx="1">
                  <c:v>0.71693933197000681</c:v>
                </c:pt>
                <c:pt idx="2">
                  <c:v>0.67510224948875253</c:v>
                </c:pt>
                <c:pt idx="3">
                  <c:v>0.76329243353783227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999424"/>
        <c:axId val="296999984"/>
      </c:lineChart>
      <c:catAx>
        <c:axId val="29699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6999984"/>
        <c:crosses val="autoZero"/>
        <c:auto val="1"/>
        <c:lblAlgn val="ctr"/>
        <c:lblOffset val="100"/>
        <c:noMultiLvlLbl val="0"/>
      </c:catAx>
      <c:valAx>
        <c:axId val="296999984"/>
        <c:scaling>
          <c:orientation val="minMax"/>
          <c:min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6999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СОШ с углубленным изучением предметов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'% выполнения'!$A$69</c:f>
              <c:strCache>
                <c:ptCount val="1"/>
                <c:pt idx="0">
                  <c:v>ГБОУ СОШ №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'% выполнения'!$C$69:$O$69</c:f>
              <c:numCache>
                <c:formatCode>0.0%</c:formatCode>
                <c:ptCount val="13"/>
                <c:pt idx="0">
                  <c:v>0.96969696969696972</c:v>
                </c:pt>
                <c:pt idx="1">
                  <c:v>0.60606060606060608</c:v>
                </c:pt>
                <c:pt idx="2">
                  <c:v>0.84848484848484851</c:v>
                </c:pt>
                <c:pt idx="3">
                  <c:v>0.87878787878787878</c:v>
                </c:pt>
                <c:pt idx="4">
                  <c:v>0.78787878787878785</c:v>
                </c:pt>
                <c:pt idx="5">
                  <c:v>0.93939393939393945</c:v>
                </c:pt>
                <c:pt idx="6">
                  <c:v>0.84848484848484851</c:v>
                </c:pt>
                <c:pt idx="7">
                  <c:v>0.78787878787878785</c:v>
                </c:pt>
                <c:pt idx="8">
                  <c:v>0.90909090909090906</c:v>
                </c:pt>
                <c:pt idx="9">
                  <c:v>0.75757575757575757</c:v>
                </c:pt>
                <c:pt idx="10">
                  <c:v>0.69696969696969702</c:v>
                </c:pt>
                <c:pt idx="11">
                  <c:v>0.81818181818181823</c:v>
                </c:pt>
                <c:pt idx="12">
                  <c:v>0.75757575757575757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'% выполнения'!$A$70</c:f>
              <c:strCache>
                <c:ptCount val="1"/>
                <c:pt idx="0">
                  <c:v>ГБОУ СОШ № 351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'% выполнения'!$C$70:$O$70</c:f>
              <c:numCache>
                <c:formatCode>0.0%</c:formatCode>
                <c:ptCount val="13"/>
                <c:pt idx="0">
                  <c:v>0.9375</c:v>
                </c:pt>
                <c:pt idx="1">
                  <c:v>0.625</c:v>
                </c:pt>
                <c:pt idx="2">
                  <c:v>0.875</c:v>
                </c:pt>
                <c:pt idx="3">
                  <c:v>0.9375</c:v>
                </c:pt>
                <c:pt idx="4">
                  <c:v>0.6875</c:v>
                </c:pt>
                <c:pt idx="5">
                  <c:v>1</c:v>
                </c:pt>
                <c:pt idx="6">
                  <c:v>0.8125</c:v>
                </c:pt>
                <c:pt idx="7">
                  <c:v>0.625</c:v>
                </c:pt>
                <c:pt idx="8">
                  <c:v>0.8125</c:v>
                </c:pt>
                <c:pt idx="9">
                  <c:v>0.9375</c:v>
                </c:pt>
                <c:pt idx="10">
                  <c:v>0.75</c:v>
                </c:pt>
                <c:pt idx="11">
                  <c:v>0.5625</c:v>
                </c:pt>
                <c:pt idx="12">
                  <c:v>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'% выполнения'!$A$71</c:f>
              <c:strCache>
                <c:ptCount val="1"/>
                <c:pt idx="0">
                  <c:v>ГБОУ СОШ № 356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'% выполнения'!$C$71:$O$71</c:f>
              <c:numCache>
                <c:formatCode>0.0%</c:formatCode>
                <c:ptCount val="13"/>
                <c:pt idx="0">
                  <c:v>0.97468354430379744</c:v>
                </c:pt>
                <c:pt idx="1">
                  <c:v>0.63291139240506333</c:v>
                </c:pt>
                <c:pt idx="2">
                  <c:v>0.92405063291139244</c:v>
                </c:pt>
                <c:pt idx="3">
                  <c:v>0.92405063291139244</c:v>
                </c:pt>
                <c:pt idx="4">
                  <c:v>0.70886075949367089</c:v>
                </c:pt>
                <c:pt idx="5">
                  <c:v>0.86075949367088611</c:v>
                </c:pt>
                <c:pt idx="6">
                  <c:v>0.69620253164556967</c:v>
                </c:pt>
                <c:pt idx="7">
                  <c:v>0.77215189873417722</c:v>
                </c:pt>
                <c:pt idx="8">
                  <c:v>0.84810126582278478</c:v>
                </c:pt>
                <c:pt idx="9">
                  <c:v>0.60759493670886078</c:v>
                </c:pt>
                <c:pt idx="10">
                  <c:v>0.65822784810126578</c:v>
                </c:pt>
                <c:pt idx="11">
                  <c:v>0.59493670886075944</c:v>
                </c:pt>
                <c:pt idx="12">
                  <c:v>0.63291139240506333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'% выполнения'!$A$72</c:f>
              <c:strCache>
                <c:ptCount val="1"/>
                <c:pt idx="0">
                  <c:v>ГБОУ СОШ № 371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'% выполнения'!$C$72:$O$72</c:f>
              <c:numCache>
                <c:formatCode>0.0%</c:formatCode>
                <c:ptCount val="13"/>
                <c:pt idx="0">
                  <c:v>0.95</c:v>
                </c:pt>
                <c:pt idx="1">
                  <c:v>0.6333333333333333</c:v>
                </c:pt>
                <c:pt idx="2">
                  <c:v>0.91666666666666663</c:v>
                </c:pt>
                <c:pt idx="3">
                  <c:v>0.98333333333333328</c:v>
                </c:pt>
                <c:pt idx="4">
                  <c:v>0.81666666666666665</c:v>
                </c:pt>
                <c:pt idx="5">
                  <c:v>0.76666666666666672</c:v>
                </c:pt>
                <c:pt idx="6">
                  <c:v>0.8666666666666667</c:v>
                </c:pt>
                <c:pt idx="7">
                  <c:v>0.83333333333333337</c:v>
                </c:pt>
                <c:pt idx="8">
                  <c:v>0.81666666666666665</c:v>
                </c:pt>
                <c:pt idx="9">
                  <c:v>0.8833333333333333</c:v>
                </c:pt>
                <c:pt idx="10">
                  <c:v>0.78333333333333333</c:v>
                </c:pt>
                <c:pt idx="11">
                  <c:v>0.73333333333333328</c:v>
                </c:pt>
                <c:pt idx="12">
                  <c:v>0.56666666666666665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'% выполнения'!$A$73</c:f>
              <c:strCache>
                <c:ptCount val="1"/>
                <c:pt idx="0">
                  <c:v>ГБОУ СОШ № 485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'% выполнения'!$C$73:$O$73</c:f>
              <c:numCache>
                <c:formatCode>0.0%</c:formatCode>
                <c:ptCount val="13"/>
                <c:pt idx="0">
                  <c:v>0.92682926829268297</c:v>
                </c:pt>
                <c:pt idx="1">
                  <c:v>0.53658536585365857</c:v>
                </c:pt>
                <c:pt idx="2">
                  <c:v>0.92682926829268297</c:v>
                </c:pt>
                <c:pt idx="3">
                  <c:v>0.95121951219512191</c:v>
                </c:pt>
                <c:pt idx="4">
                  <c:v>0.85365853658536583</c:v>
                </c:pt>
                <c:pt idx="5">
                  <c:v>0.95121951219512191</c:v>
                </c:pt>
                <c:pt idx="6">
                  <c:v>0.68292682926829273</c:v>
                </c:pt>
                <c:pt idx="7">
                  <c:v>0.92682926829268297</c:v>
                </c:pt>
                <c:pt idx="8">
                  <c:v>0.92682926829268297</c:v>
                </c:pt>
                <c:pt idx="9">
                  <c:v>0.95121951219512191</c:v>
                </c:pt>
                <c:pt idx="10">
                  <c:v>0.82926829268292679</c:v>
                </c:pt>
                <c:pt idx="11">
                  <c:v>0.75609756097560976</c:v>
                </c:pt>
                <c:pt idx="12">
                  <c:v>0.6097560975609756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'% выполнения'!$A$74</c:f>
              <c:strCache>
                <c:ptCount val="1"/>
                <c:pt idx="0">
                  <c:v>ГБОУ СОШ № 508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'% выполнения'!$C$74:$O$74</c:f>
              <c:numCache>
                <c:formatCode>0.0%</c:formatCode>
                <c:ptCount val="13"/>
                <c:pt idx="0">
                  <c:v>0.83333333333333337</c:v>
                </c:pt>
                <c:pt idx="1">
                  <c:v>0.39583333333333331</c:v>
                </c:pt>
                <c:pt idx="2">
                  <c:v>0.66666666666666663</c:v>
                </c:pt>
                <c:pt idx="3">
                  <c:v>0.75</c:v>
                </c:pt>
                <c:pt idx="4">
                  <c:v>0.66666666666666663</c:v>
                </c:pt>
                <c:pt idx="5">
                  <c:v>0.89583333333333337</c:v>
                </c:pt>
                <c:pt idx="6">
                  <c:v>0.79166666666666663</c:v>
                </c:pt>
                <c:pt idx="7">
                  <c:v>0.375</c:v>
                </c:pt>
                <c:pt idx="8">
                  <c:v>0.8125</c:v>
                </c:pt>
                <c:pt idx="9">
                  <c:v>0.58333333333333337</c:v>
                </c:pt>
                <c:pt idx="10">
                  <c:v>0.35416666666666669</c:v>
                </c:pt>
                <c:pt idx="11">
                  <c:v>0.33333333333333331</c:v>
                </c:pt>
                <c:pt idx="12">
                  <c:v>0.29166666666666669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'% выполнения'!$A$75</c:f>
              <c:strCache>
                <c:ptCount val="1"/>
                <c:pt idx="0">
                  <c:v>ГБОУ СОШ № 525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'% выполнения'!$C$75:$O$75</c:f>
              <c:numCache>
                <c:formatCode>0.0%</c:formatCode>
                <c:ptCount val="13"/>
                <c:pt idx="0">
                  <c:v>0.88157894736842102</c:v>
                </c:pt>
                <c:pt idx="1">
                  <c:v>0.67105263157894735</c:v>
                </c:pt>
                <c:pt idx="2">
                  <c:v>0.90789473684210531</c:v>
                </c:pt>
                <c:pt idx="3">
                  <c:v>0.93421052631578949</c:v>
                </c:pt>
                <c:pt idx="4">
                  <c:v>0.78947368421052633</c:v>
                </c:pt>
                <c:pt idx="5">
                  <c:v>0.90789473684210531</c:v>
                </c:pt>
                <c:pt idx="6">
                  <c:v>0.81578947368421051</c:v>
                </c:pt>
                <c:pt idx="7">
                  <c:v>0.75</c:v>
                </c:pt>
                <c:pt idx="8">
                  <c:v>0.86842105263157898</c:v>
                </c:pt>
                <c:pt idx="9">
                  <c:v>0.80263157894736847</c:v>
                </c:pt>
                <c:pt idx="10">
                  <c:v>0.85526315789473684</c:v>
                </c:pt>
                <c:pt idx="11">
                  <c:v>0.64473684210526316</c:v>
                </c:pt>
                <c:pt idx="12">
                  <c:v>0.75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'% выполнения'!$A$76</c:f>
              <c:strCache>
                <c:ptCount val="1"/>
                <c:pt idx="0">
                  <c:v>ГБОУ СОШ № 544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val>
            <c:numRef>
              <c:f>'% выполнения'!$C$76:$O$76</c:f>
              <c:numCache>
                <c:formatCode>0.0%</c:formatCode>
                <c:ptCount val="13"/>
                <c:pt idx="0">
                  <c:v>0.96551724137931039</c:v>
                </c:pt>
                <c:pt idx="1">
                  <c:v>0.52873563218390807</c:v>
                </c:pt>
                <c:pt idx="2">
                  <c:v>0.89655172413793105</c:v>
                </c:pt>
                <c:pt idx="3">
                  <c:v>0.86206896551724133</c:v>
                </c:pt>
                <c:pt idx="4">
                  <c:v>0.85057471264367812</c:v>
                </c:pt>
                <c:pt idx="5">
                  <c:v>0.81609195402298851</c:v>
                </c:pt>
                <c:pt idx="6">
                  <c:v>0.8045977011494253</c:v>
                </c:pt>
                <c:pt idx="7">
                  <c:v>0.7931034482758621</c:v>
                </c:pt>
                <c:pt idx="8">
                  <c:v>0.86206896551724133</c:v>
                </c:pt>
                <c:pt idx="9">
                  <c:v>0.68965517241379315</c:v>
                </c:pt>
                <c:pt idx="10">
                  <c:v>0.55172413793103448</c:v>
                </c:pt>
                <c:pt idx="11">
                  <c:v>0.5977011494252874</c:v>
                </c:pt>
                <c:pt idx="12">
                  <c:v>0.57471264367816088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'% выполнения'!$A$77</c:f>
              <c:strCache>
                <c:ptCount val="1"/>
                <c:pt idx="0">
                  <c:v>Район</c:v>
                </c:pt>
              </c:strCache>
            </c:strRef>
          </c:tx>
          <c:spPr>
            <a:ln w="38100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38100">
                <a:solidFill>
                  <a:srgbClr val="FF0000"/>
                </a:solidFill>
                <a:prstDash val="sysDot"/>
              </a:ln>
              <a:effectLst/>
            </c:spPr>
          </c:marker>
          <c:val>
            <c:numRef>
              <c:f>'% выполнения'!$C$77:$O$77</c:f>
              <c:numCache>
                <c:formatCode>0.0%</c:formatCode>
                <c:ptCount val="13"/>
                <c:pt idx="0">
                  <c:v>0.89390756302521013</c:v>
                </c:pt>
                <c:pt idx="1">
                  <c:v>0.6297268907563025</c:v>
                </c:pt>
                <c:pt idx="2">
                  <c:v>0.88707983193277307</c:v>
                </c:pt>
                <c:pt idx="3">
                  <c:v>0.87867647058823528</c:v>
                </c:pt>
                <c:pt idx="4">
                  <c:v>0.76313025210084029</c:v>
                </c:pt>
                <c:pt idx="5">
                  <c:v>0.83613445378151263</c:v>
                </c:pt>
                <c:pt idx="6">
                  <c:v>0.75210084033613445</c:v>
                </c:pt>
                <c:pt idx="7">
                  <c:v>0.76313025210084029</c:v>
                </c:pt>
                <c:pt idx="8">
                  <c:v>0.85136554621848737</c:v>
                </c:pt>
                <c:pt idx="9">
                  <c:v>0.79411764705882348</c:v>
                </c:pt>
                <c:pt idx="10">
                  <c:v>0.71271008403361347</c:v>
                </c:pt>
                <c:pt idx="11">
                  <c:v>0.65756302521008403</c:v>
                </c:pt>
                <c:pt idx="12">
                  <c:v>0.64863445378151263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485120"/>
        <c:axId val="297485680"/>
      </c:lineChart>
      <c:catAx>
        <c:axId val="29748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7485680"/>
        <c:crosses val="autoZero"/>
        <c:auto val="1"/>
        <c:lblAlgn val="ctr"/>
        <c:lblOffset val="100"/>
        <c:noMultiLvlLbl val="0"/>
      </c:catAx>
      <c:valAx>
        <c:axId val="297485680"/>
        <c:scaling>
          <c:orientation val="minMax"/>
          <c:max val="1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748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СОШ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'% выполнения'!$A$41</c:f>
              <c:strCache>
                <c:ptCount val="1"/>
                <c:pt idx="0">
                  <c:v>ГБОУ СОШ № 353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'% выполнения'!$C$41:$O$41</c:f>
              <c:numCache>
                <c:formatCode>0.0%</c:formatCode>
                <c:ptCount val="13"/>
                <c:pt idx="0">
                  <c:v>1</c:v>
                </c:pt>
                <c:pt idx="1">
                  <c:v>0.55555555555555558</c:v>
                </c:pt>
                <c:pt idx="2">
                  <c:v>0.88888888888888884</c:v>
                </c:pt>
                <c:pt idx="3">
                  <c:v>0.88888888888888884</c:v>
                </c:pt>
                <c:pt idx="4">
                  <c:v>0.44444444444444442</c:v>
                </c:pt>
                <c:pt idx="5">
                  <c:v>0.44444444444444442</c:v>
                </c:pt>
                <c:pt idx="6">
                  <c:v>0.22222222222222221</c:v>
                </c:pt>
                <c:pt idx="7">
                  <c:v>0.33333333333333331</c:v>
                </c:pt>
                <c:pt idx="8">
                  <c:v>0.44444444444444442</c:v>
                </c:pt>
                <c:pt idx="9">
                  <c:v>0.88888888888888884</c:v>
                </c:pt>
                <c:pt idx="10">
                  <c:v>0.1111111111111111</c:v>
                </c:pt>
                <c:pt idx="11">
                  <c:v>0.1111111111111111</c:v>
                </c:pt>
                <c:pt idx="12">
                  <c:v>0.44444444444444442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'% выполнения'!$A$42</c:f>
              <c:strCache>
                <c:ptCount val="1"/>
                <c:pt idx="0">
                  <c:v>ГБОУ СОШ № 354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'% выполнения'!$C$42:$O$42</c:f>
              <c:numCache>
                <c:formatCode>0.0%</c:formatCode>
                <c:ptCount val="13"/>
                <c:pt idx="0">
                  <c:v>0.97222222222222221</c:v>
                </c:pt>
                <c:pt idx="1">
                  <c:v>0.52777777777777779</c:v>
                </c:pt>
                <c:pt idx="2">
                  <c:v>0.91666666666666663</c:v>
                </c:pt>
                <c:pt idx="3">
                  <c:v>0.97222222222222221</c:v>
                </c:pt>
                <c:pt idx="4">
                  <c:v>0.80555555555555558</c:v>
                </c:pt>
                <c:pt idx="5">
                  <c:v>1</c:v>
                </c:pt>
                <c:pt idx="6">
                  <c:v>0.72222222222222221</c:v>
                </c:pt>
                <c:pt idx="7">
                  <c:v>0.77777777777777779</c:v>
                </c:pt>
                <c:pt idx="8">
                  <c:v>0.88888888888888884</c:v>
                </c:pt>
                <c:pt idx="9">
                  <c:v>0.75</c:v>
                </c:pt>
                <c:pt idx="10">
                  <c:v>0.75</c:v>
                </c:pt>
                <c:pt idx="11">
                  <c:v>0.72222222222222221</c:v>
                </c:pt>
                <c:pt idx="12">
                  <c:v>0.58333333333333337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'% выполнения'!$A$43</c:f>
              <c:strCache>
                <c:ptCount val="1"/>
                <c:pt idx="0">
                  <c:v>ГБОУ СОШ № 355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'% выполнения'!$C$43:$O$43</c:f>
              <c:numCache>
                <c:formatCode>0.0%</c:formatCode>
                <c:ptCount val="13"/>
                <c:pt idx="0">
                  <c:v>0.94594594594594594</c:v>
                </c:pt>
                <c:pt idx="1">
                  <c:v>0.45945945945945948</c:v>
                </c:pt>
                <c:pt idx="2">
                  <c:v>0.81081081081081086</c:v>
                </c:pt>
                <c:pt idx="3">
                  <c:v>0.81081081081081086</c:v>
                </c:pt>
                <c:pt idx="4">
                  <c:v>0.72972972972972971</c:v>
                </c:pt>
                <c:pt idx="5">
                  <c:v>0.64864864864864868</c:v>
                </c:pt>
                <c:pt idx="6">
                  <c:v>0.56756756756756754</c:v>
                </c:pt>
                <c:pt idx="7">
                  <c:v>0.40540540540540543</c:v>
                </c:pt>
                <c:pt idx="8">
                  <c:v>0.51351351351351349</c:v>
                </c:pt>
                <c:pt idx="9">
                  <c:v>0.67567567567567566</c:v>
                </c:pt>
                <c:pt idx="10">
                  <c:v>0.35135135135135137</c:v>
                </c:pt>
                <c:pt idx="11">
                  <c:v>0.6216216216216216</c:v>
                </c:pt>
                <c:pt idx="12">
                  <c:v>0.51351351351351349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'% выполнения'!$A$44</c:f>
              <c:strCache>
                <c:ptCount val="1"/>
                <c:pt idx="0">
                  <c:v>ГБОУ СОШ № 358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'% выполнения'!$C$44:$O$44</c:f>
              <c:numCache>
                <c:formatCode>0.0%</c:formatCode>
                <c:ptCount val="13"/>
                <c:pt idx="0">
                  <c:v>0.8902439024390244</c:v>
                </c:pt>
                <c:pt idx="1">
                  <c:v>0.48780487804878048</c:v>
                </c:pt>
                <c:pt idx="2">
                  <c:v>0.78048780487804881</c:v>
                </c:pt>
                <c:pt idx="3">
                  <c:v>0.8902439024390244</c:v>
                </c:pt>
                <c:pt idx="4">
                  <c:v>0.74390243902439024</c:v>
                </c:pt>
                <c:pt idx="5">
                  <c:v>0.70731707317073167</c:v>
                </c:pt>
                <c:pt idx="6">
                  <c:v>0.54878048780487809</c:v>
                </c:pt>
                <c:pt idx="7">
                  <c:v>0.70731707317073167</c:v>
                </c:pt>
                <c:pt idx="8">
                  <c:v>0.80487804878048785</c:v>
                </c:pt>
                <c:pt idx="9">
                  <c:v>0.74390243902439024</c:v>
                </c:pt>
                <c:pt idx="10">
                  <c:v>0.67073170731707321</c:v>
                </c:pt>
                <c:pt idx="11">
                  <c:v>0.54878048780487809</c:v>
                </c:pt>
                <c:pt idx="12">
                  <c:v>0.48780487804878048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'% выполнения'!$A$45</c:f>
              <c:strCache>
                <c:ptCount val="1"/>
                <c:pt idx="0">
                  <c:v>ГБОУ СОШ № 362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'% выполнения'!$C$45:$O$45</c:f>
              <c:numCache>
                <c:formatCode>0.0%</c:formatCode>
                <c:ptCount val="13"/>
                <c:pt idx="0">
                  <c:v>0.96</c:v>
                </c:pt>
                <c:pt idx="1">
                  <c:v>0.81333333333333335</c:v>
                </c:pt>
                <c:pt idx="2">
                  <c:v>0.98666666666666669</c:v>
                </c:pt>
                <c:pt idx="3">
                  <c:v>0.93333333333333335</c:v>
                </c:pt>
                <c:pt idx="4">
                  <c:v>0.93333333333333335</c:v>
                </c:pt>
                <c:pt idx="5">
                  <c:v>0.98666666666666669</c:v>
                </c:pt>
                <c:pt idx="6">
                  <c:v>0.8666666666666667</c:v>
                </c:pt>
                <c:pt idx="7">
                  <c:v>0.88</c:v>
                </c:pt>
                <c:pt idx="8">
                  <c:v>0.94666666666666666</c:v>
                </c:pt>
                <c:pt idx="9">
                  <c:v>0.90666666666666662</c:v>
                </c:pt>
                <c:pt idx="10">
                  <c:v>0.85333333333333339</c:v>
                </c:pt>
                <c:pt idx="11">
                  <c:v>0.73333333333333328</c:v>
                </c:pt>
                <c:pt idx="12">
                  <c:v>0.72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'% выполнения'!$A$46</c:f>
              <c:strCache>
                <c:ptCount val="1"/>
                <c:pt idx="0">
                  <c:v>ГБОУ СОШ № 372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'% выполнения'!$C$46:$O$46</c:f>
              <c:numCache>
                <c:formatCode>0.0%</c:formatCode>
                <c:ptCount val="13"/>
                <c:pt idx="0">
                  <c:v>0.55102040816326525</c:v>
                </c:pt>
                <c:pt idx="1">
                  <c:v>0.42857142857142855</c:v>
                </c:pt>
                <c:pt idx="2">
                  <c:v>0.53061224489795922</c:v>
                </c:pt>
                <c:pt idx="3">
                  <c:v>0.51020408163265307</c:v>
                </c:pt>
                <c:pt idx="4">
                  <c:v>0.48979591836734693</c:v>
                </c:pt>
                <c:pt idx="5">
                  <c:v>0.55102040816326525</c:v>
                </c:pt>
                <c:pt idx="6">
                  <c:v>0.53061224489795922</c:v>
                </c:pt>
                <c:pt idx="7">
                  <c:v>0.42857142857142855</c:v>
                </c:pt>
                <c:pt idx="8">
                  <c:v>0.59183673469387754</c:v>
                </c:pt>
                <c:pt idx="9">
                  <c:v>0.67346938775510201</c:v>
                </c:pt>
                <c:pt idx="10">
                  <c:v>0.69387755102040816</c:v>
                </c:pt>
                <c:pt idx="11">
                  <c:v>0.46938775510204084</c:v>
                </c:pt>
                <c:pt idx="12">
                  <c:v>0.53061224489795922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'% выполнения'!$A$47</c:f>
              <c:strCache>
                <c:ptCount val="1"/>
                <c:pt idx="0">
                  <c:v>ГБОУ СОШ № 376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'% выполнения'!$C$47:$O$47</c:f>
              <c:numCache>
                <c:formatCode>0.0%</c:formatCode>
                <c:ptCount val="13"/>
                <c:pt idx="0">
                  <c:v>0.94117647058823528</c:v>
                </c:pt>
                <c:pt idx="1">
                  <c:v>0.85882352941176465</c:v>
                </c:pt>
                <c:pt idx="2">
                  <c:v>0.94117647058823528</c:v>
                </c:pt>
                <c:pt idx="3">
                  <c:v>0.92941176470588238</c:v>
                </c:pt>
                <c:pt idx="4">
                  <c:v>0.85882352941176465</c:v>
                </c:pt>
                <c:pt idx="5">
                  <c:v>0.97647058823529409</c:v>
                </c:pt>
                <c:pt idx="6">
                  <c:v>0.82352941176470584</c:v>
                </c:pt>
                <c:pt idx="7">
                  <c:v>0.85882352941176465</c:v>
                </c:pt>
                <c:pt idx="8">
                  <c:v>0.88235294117647056</c:v>
                </c:pt>
                <c:pt idx="9">
                  <c:v>0.89411764705882357</c:v>
                </c:pt>
                <c:pt idx="10">
                  <c:v>0.76470588235294112</c:v>
                </c:pt>
                <c:pt idx="11">
                  <c:v>0.71764705882352942</c:v>
                </c:pt>
                <c:pt idx="12">
                  <c:v>0.84705882352941175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'% выполнения'!$A$48</c:f>
              <c:strCache>
                <c:ptCount val="1"/>
                <c:pt idx="0">
                  <c:v>ГБОУ СОШ № 484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val>
            <c:numRef>
              <c:f>'% выполнения'!$C$48:$O$48</c:f>
              <c:numCache>
                <c:formatCode>0.0%</c:formatCode>
                <c:ptCount val="13"/>
                <c:pt idx="0">
                  <c:v>0.94444444444444442</c:v>
                </c:pt>
                <c:pt idx="1">
                  <c:v>0.51388888888888884</c:v>
                </c:pt>
                <c:pt idx="2">
                  <c:v>0.79166666666666663</c:v>
                </c:pt>
                <c:pt idx="3">
                  <c:v>0.88888888888888884</c:v>
                </c:pt>
                <c:pt idx="4">
                  <c:v>0.65277777777777779</c:v>
                </c:pt>
                <c:pt idx="5">
                  <c:v>0.84722222222222221</c:v>
                </c:pt>
                <c:pt idx="6">
                  <c:v>0.66666666666666663</c:v>
                </c:pt>
                <c:pt idx="7">
                  <c:v>0.63888888888888884</c:v>
                </c:pt>
                <c:pt idx="8">
                  <c:v>0.77777777777777779</c:v>
                </c:pt>
                <c:pt idx="9">
                  <c:v>0.69444444444444442</c:v>
                </c:pt>
                <c:pt idx="10">
                  <c:v>0.58333333333333337</c:v>
                </c:pt>
                <c:pt idx="11">
                  <c:v>0.40277777777777779</c:v>
                </c:pt>
                <c:pt idx="12">
                  <c:v>0.44444444444444442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'% выполнения'!$A$49</c:f>
              <c:strCache>
                <c:ptCount val="1"/>
                <c:pt idx="0">
                  <c:v>ГБОУ СОШ № 489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val>
            <c:numRef>
              <c:f>'% выполнения'!$C$49:$O$49</c:f>
              <c:numCache>
                <c:formatCode>0.0%</c:formatCode>
                <c:ptCount val="13"/>
                <c:pt idx="0">
                  <c:v>0.95</c:v>
                </c:pt>
                <c:pt idx="1">
                  <c:v>0.7142857142857143</c:v>
                </c:pt>
                <c:pt idx="2">
                  <c:v>0.95714285714285718</c:v>
                </c:pt>
                <c:pt idx="3">
                  <c:v>0.93571428571428572</c:v>
                </c:pt>
                <c:pt idx="4">
                  <c:v>0.8</c:v>
                </c:pt>
                <c:pt idx="5">
                  <c:v>0.8571428571428571</c:v>
                </c:pt>
                <c:pt idx="6">
                  <c:v>0.86428571428571432</c:v>
                </c:pt>
                <c:pt idx="7">
                  <c:v>0.84285714285714286</c:v>
                </c:pt>
                <c:pt idx="8">
                  <c:v>0.92142857142857137</c:v>
                </c:pt>
                <c:pt idx="9">
                  <c:v>0.87857142857142856</c:v>
                </c:pt>
                <c:pt idx="10">
                  <c:v>0.8</c:v>
                </c:pt>
                <c:pt idx="11">
                  <c:v>0.72857142857142854</c:v>
                </c:pt>
                <c:pt idx="12">
                  <c:v>0.7857142857142857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'% выполнения'!$A$50</c:f>
              <c:strCache>
                <c:ptCount val="1"/>
                <c:pt idx="0">
                  <c:v>ГБОУ СОШ № 495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val>
            <c:numRef>
              <c:f>'% выполнения'!$C$50:$O$50</c:f>
              <c:numCache>
                <c:formatCode>0.0%</c:formatCode>
                <c:ptCount val="13"/>
                <c:pt idx="0">
                  <c:v>0.95833333333333337</c:v>
                </c:pt>
                <c:pt idx="1">
                  <c:v>0.70833333333333337</c:v>
                </c:pt>
                <c:pt idx="2">
                  <c:v>0.9375</c:v>
                </c:pt>
                <c:pt idx="3">
                  <c:v>0.8125</c:v>
                </c:pt>
                <c:pt idx="4">
                  <c:v>0.625</c:v>
                </c:pt>
                <c:pt idx="5">
                  <c:v>0.91666666666666663</c:v>
                </c:pt>
                <c:pt idx="6">
                  <c:v>0.64583333333333337</c:v>
                </c:pt>
                <c:pt idx="7">
                  <c:v>0.95833333333333337</c:v>
                </c:pt>
                <c:pt idx="8">
                  <c:v>0.95833333333333337</c:v>
                </c:pt>
                <c:pt idx="9">
                  <c:v>0.85416666666666663</c:v>
                </c:pt>
                <c:pt idx="10">
                  <c:v>0.6875</c:v>
                </c:pt>
                <c:pt idx="11">
                  <c:v>0.85416666666666663</c:v>
                </c:pt>
                <c:pt idx="12">
                  <c:v>0.77083333333333337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'% выполнения'!$A$51</c:f>
              <c:strCache>
                <c:ptCount val="1"/>
                <c:pt idx="0">
                  <c:v>ГБОУ СОШ № 496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val>
            <c:numRef>
              <c:f>'% выполнения'!$C$51:$O$51</c:f>
              <c:numCache>
                <c:formatCode>0.0%</c:formatCode>
                <c:ptCount val="13"/>
                <c:pt idx="0">
                  <c:v>0.86046511627906974</c:v>
                </c:pt>
                <c:pt idx="1">
                  <c:v>0.39534883720930231</c:v>
                </c:pt>
                <c:pt idx="2">
                  <c:v>0.76744186046511631</c:v>
                </c:pt>
                <c:pt idx="3">
                  <c:v>0.81395348837209303</c:v>
                </c:pt>
                <c:pt idx="4">
                  <c:v>0.79069767441860461</c:v>
                </c:pt>
                <c:pt idx="5">
                  <c:v>0.86046511627906974</c:v>
                </c:pt>
                <c:pt idx="6">
                  <c:v>0.53488372093023251</c:v>
                </c:pt>
                <c:pt idx="7">
                  <c:v>0.51162790697674421</c:v>
                </c:pt>
                <c:pt idx="8">
                  <c:v>0.39534883720930231</c:v>
                </c:pt>
                <c:pt idx="9">
                  <c:v>0.53488372093023251</c:v>
                </c:pt>
                <c:pt idx="10">
                  <c:v>0.37209302325581395</c:v>
                </c:pt>
                <c:pt idx="11">
                  <c:v>0.39534883720930231</c:v>
                </c:pt>
                <c:pt idx="12">
                  <c:v>0.48837209302325579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'% выполнения'!$A$52</c:f>
              <c:strCache>
                <c:ptCount val="1"/>
                <c:pt idx="0">
                  <c:v>ГБОУ школа № 507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val>
            <c:numRef>
              <c:f>'% выполнения'!$C$52:$O$52</c:f>
              <c:numCache>
                <c:formatCode>0.0%</c:formatCode>
                <c:ptCount val="13"/>
                <c:pt idx="0">
                  <c:v>0.4921875</c:v>
                </c:pt>
                <c:pt idx="1">
                  <c:v>0.8828125</c:v>
                </c:pt>
                <c:pt idx="2">
                  <c:v>0.9296875</c:v>
                </c:pt>
                <c:pt idx="3">
                  <c:v>0.765625</c:v>
                </c:pt>
                <c:pt idx="4">
                  <c:v>0.6875</c:v>
                </c:pt>
                <c:pt idx="5">
                  <c:v>0.671875</c:v>
                </c:pt>
                <c:pt idx="6">
                  <c:v>0.7421875</c:v>
                </c:pt>
                <c:pt idx="7">
                  <c:v>0.9140625</c:v>
                </c:pt>
                <c:pt idx="8">
                  <c:v>0.8671875</c:v>
                </c:pt>
                <c:pt idx="9">
                  <c:v>0.6171875</c:v>
                </c:pt>
                <c:pt idx="10">
                  <c:v>0.6953125</c:v>
                </c:pt>
                <c:pt idx="11">
                  <c:v>0.640625</c:v>
                </c:pt>
                <c:pt idx="12">
                  <c:v>0.4921875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'% выполнения'!$A$53</c:f>
              <c:strCache>
                <c:ptCount val="1"/>
                <c:pt idx="0">
                  <c:v>ГБОУ СОШ № 510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'% выполнения'!$C$53:$O$53</c:f>
              <c:numCache>
                <c:formatCode>0.0%</c:formatCode>
                <c:ptCount val="13"/>
                <c:pt idx="0">
                  <c:v>0.81818181818181823</c:v>
                </c:pt>
                <c:pt idx="1">
                  <c:v>0.68181818181818177</c:v>
                </c:pt>
                <c:pt idx="2">
                  <c:v>0.90909090909090906</c:v>
                </c:pt>
                <c:pt idx="3">
                  <c:v>0.81818181818181823</c:v>
                </c:pt>
                <c:pt idx="4">
                  <c:v>0.77272727272727271</c:v>
                </c:pt>
                <c:pt idx="5">
                  <c:v>0.90909090909090906</c:v>
                </c:pt>
                <c:pt idx="6">
                  <c:v>0.77272727272727271</c:v>
                </c:pt>
                <c:pt idx="7">
                  <c:v>0.81818181818181823</c:v>
                </c:pt>
                <c:pt idx="8">
                  <c:v>0.95454545454545459</c:v>
                </c:pt>
                <c:pt idx="9">
                  <c:v>0.86363636363636365</c:v>
                </c:pt>
                <c:pt idx="10">
                  <c:v>0.86363636363636365</c:v>
                </c:pt>
                <c:pt idx="11">
                  <c:v>0.77272727272727271</c:v>
                </c:pt>
                <c:pt idx="12">
                  <c:v>0.59090909090909094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'% выполнения'!$A$54</c:f>
              <c:strCache>
                <c:ptCount val="1"/>
                <c:pt idx="0">
                  <c:v>ГБОУ СОШ № 519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'% выполнения'!$C$54:$O$54</c:f>
              <c:numCache>
                <c:formatCode>0.0%</c:formatCode>
                <c:ptCount val="13"/>
                <c:pt idx="0">
                  <c:v>0.94827586206896552</c:v>
                </c:pt>
                <c:pt idx="1">
                  <c:v>0.65517241379310343</c:v>
                </c:pt>
                <c:pt idx="2">
                  <c:v>0.84482758620689657</c:v>
                </c:pt>
                <c:pt idx="3">
                  <c:v>0.68965517241379315</c:v>
                </c:pt>
                <c:pt idx="4">
                  <c:v>0.7931034482758621</c:v>
                </c:pt>
                <c:pt idx="5">
                  <c:v>0.91379310344827591</c:v>
                </c:pt>
                <c:pt idx="6">
                  <c:v>0.7931034482758621</c:v>
                </c:pt>
                <c:pt idx="7">
                  <c:v>0.77586206896551724</c:v>
                </c:pt>
                <c:pt idx="8">
                  <c:v>0.84482758620689657</c:v>
                </c:pt>
                <c:pt idx="9">
                  <c:v>0.77586206896551724</c:v>
                </c:pt>
                <c:pt idx="10">
                  <c:v>0.67241379310344829</c:v>
                </c:pt>
                <c:pt idx="11">
                  <c:v>0.51724137931034486</c:v>
                </c:pt>
                <c:pt idx="12">
                  <c:v>0.89655172413793105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'% выполнения'!$A$55</c:f>
              <c:strCache>
                <c:ptCount val="1"/>
                <c:pt idx="0">
                  <c:v>ГБОУ СОШ № 536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'% выполнения'!$C$55:$O$55</c:f>
              <c:numCache>
                <c:formatCode>0.0%</c:formatCode>
                <c:ptCount val="13"/>
                <c:pt idx="0">
                  <c:v>0.94117647058823528</c:v>
                </c:pt>
                <c:pt idx="1">
                  <c:v>0.47058823529411764</c:v>
                </c:pt>
                <c:pt idx="2">
                  <c:v>0.76470588235294112</c:v>
                </c:pt>
                <c:pt idx="3">
                  <c:v>0.84313725490196079</c:v>
                </c:pt>
                <c:pt idx="4">
                  <c:v>0.56862745098039214</c:v>
                </c:pt>
                <c:pt idx="5">
                  <c:v>0.82352941176470584</c:v>
                </c:pt>
                <c:pt idx="6">
                  <c:v>0.60784313725490191</c:v>
                </c:pt>
                <c:pt idx="7">
                  <c:v>0.56862745098039214</c:v>
                </c:pt>
                <c:pt idx="8">
                  <c:v>0.78431372549019607</c:v>
                </c:pt>
                <c:pt idx="9">
                  <c:v>0.70588235294117652</c:v>
                </c:pt>
                <c:pt idx="10">
                  <c:v>0.56862745098039214</c:v>
                </c:pt>
                <c:pt idx="11">
                  <c:v>0.56862745098039214</c:v>
                </c:pt>
                <c:pt idx="12">
                  <c:v>0.43137254901960786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'% выполнения'!$A$56</c:f>
              <c:strCache>
                <c:ptCount val="1"/>
                <c:pt idx="0">
                  <c:v>ГБОУ СОШ №  537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'% выполнения'!$C$56:$O$56</c:f>
              <c:numCache>
                <c:formatCode>0.0%</c:formatCode>
                <c:ptCount val="13"/>
                <c:pt idx="0">
                  <c:v>0.90476190476190477</c:v>
                </c:pt>
                <c:pt idx="1">
                  <c:v>0.2857142857142857</c:v>
                </c:pt>
                <c:pt idx="2">
                  <c:v>0.80952380952380953</c:v>
                </c:pt>
                <c:pt idx="3">
                  <c:v>0.83333333333333337</c:v>
                </c:pt>
                <c:pt idx="4">
                  <c:v>0.69047619047619047</c:v>
                </c:pt>
                <c:pt idx="5">
                  <c:v>0.88095238095238093</c:v>
                </c:pt>
                <c:pt idx="6">
                  <c:v>0.73809523809523814</c:v>
                </c:pt>
                <c:pt idx="7">
                  <c:v>0.54761904761904767</c:v>
                </c:pt>
                <c:pt idx="8">
                  <c:v>0.80952380952380953</c:v>
                </c:pt>
                <c:pt idx="9">
                  <c:v>0.80952380952380953</c:v>
                </c:pt>
                <c:pt idx="10">
                  <c:v>0.6428571428571429</c:v>
                </c:pt>
                <c:pt idx="11">
                  <c:v>0.6428571428571429</c:v>
                </c:pt>
                <c:pt idx="12">
                  <c:v>0.54761904761904767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'% выполнения'!$A$57</c:f>
              <c:strCache>
                <c:ptCount val="1"/>
                <c:pt idx="0">
                  <c:v>ГБОУ СОШ № 543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'% выполнения'!$C$57:$O$57</c:f>
              <c:numCache>
                <c:formatCode>0.0%</c:formatCode>
                <c:ptCount val="13"/>
                <c:pt idx="0">
                  <c:v>0.92156862745098034</c:v>
                </c:pt>
                <c:pt idx="1">
                  <c:v>0.37254901960784315</c:v>
                </c:pt>
                <c:pt idx="2">
                  <c:v>0.74509803921568629</c:v>
                </c:pt>
                <c:pt idx="3">
                  <c:v>0.88235294117647056</c:v>
                </c:pt>
                <c:pt idx="4">
                  <c:v>0.60784313725490191</c:v>
                </c:pt>
                <c:pt idx="5">
                  <c:v>0.52941176470588236</c:v>
                </c:pt>
                <c:pt idx="6">
                  <c:v>0.49019607843137253</c:v>
                </c:pt>
                <c:pt idx="7">
                  <c:v>0.62745098039215685</c:v>
                </c:pt>
                <c:pt idx="8">
                  <c:v>0.68627450980392157</c:v>
                </c:pt>
                <c:pt idx="9">
                  <c:v>0.70588235294117652</c:v>
                </c:pt>
                <c:pt idx="10">
                  <c:v>0.60784313725490191</c:v>
                </c:pt>
                <c:pt idx="11">
                  <c:v>0.56862745098039214</c:v>
                </c:pt>
                <c:pt idx="12">
                  <c:v>0.50980392156862742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'% выполнения'!$A$58</c:f>
              <c:strCache>
                <c:ptCount val="1"/>
                <c:pt idx="0">
                  <c:v>ГБОУ СОШ № 594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'% выполнения'!$C$58:$O$58</c:f>
              <c:numCache>
                <c:formatCode>0.0%</c:formatCode>
                <c:ptCount val="13"/>
                <c:pt idx="0">
                  <c:v>0.9642857142857143</c:v>
                </c:pt>
                <c:pt idx="1">
                  <c:v>0.8214285714285714</c:v>
                </c:pt>
                <c:pt idx="2">
                  <c:v>0.9464285714285714</c:v>
                </c:pt>
                <c:pt idx="3">
                  <c:v>0.9285714285714286</c:v>
                </c:pt>
                <c:pt idx="4">
                  <c:v>0.875</c:v>
                </c:pt>
                <c:pt idx="5">
                  <c:v>0.875</c:v>
                </c:pt>
                <c:pt idx="6">
                  <c:v>0.8214285714285714</c:v>
                </c:pt>
                <c:pt idx="7">
                  <c:v>0.8214285714285714</c:v>
                </c:pt>
                <c:pt idx="8">
                  <c:v>0.9285714285714286</c:v>
                </c:pt>
                <c:pt idx="9">
                  <c:v>0.8571428571428571</c:v>
                </c:pt>
                <c:pt idx="10">
                  <c:v>0.8214285714285714</c:v>
                </c:pt>
                <c:pt idx="11">
                  <c:v>0.6964285714285714</c:v>
                </c:pt>
                <c:pt idx="12">
                  <c:v>0.6785714285714286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'% выполнения'!$A$59</c:f>
              <c:strCache>
                <c:ptCount val="1"/>
                <c:pt idx="0">
                  <c:v>ГБОУ СОШ № 643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val>
            <c:numRef>
              <c:f>'% выполнения'!$C$59:$O$59</c:f>
              <c:numCache>
                <c:formatCode>0.0%</c:formatCode>
                <c:ptCount val="13"/>
                <c:pt idx="0">
                  <c:v>0.96551724137931039</c:v>
                </c:pt>
                <c:pt idx="1">
                  <c:v>0.58620689655172409</c:v>
                </c:pt>
                <c:pt idx="2">
                  <c:v>0.93103448275862066</c:v>
                </c:pt>
                <c:pt idx="3">
                  <c:v>0.87931034482758619</c:v>
                </c:pt>
                <c:pt idx="4">
                  <c:v>0.72413793103448276</c:v>
                </c:pt>
                <c:pt idx="5">
                  <c:v>0.86206896551724133</c:v>
                </c:pt>
                <c:pt idx="6">
                  <c:v>0.74137931034482762</c:v>
                </c:pt>
                <c:pt idx="7">
                  <c:v>0.84482758620689657</c:v>
                </c:pt>
                <c:pt idx="8">
                  <c:v>0.94827586206896552</c:v>
                </c:pt>
                <c:pt idx="9">
                  <c:v>0.94827586206896552</c:v>
                </c:pt>
                <c:pt idx="10">
                  <c:v>0.87931034482758619</c:v>
                </c:pt>
                <c:pt idx="11">
                  <c:v>0.65517241379310343</c:v>
                </c:pt>
                <c:pt idx="12">
                  <c:v>0.81034482758620685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'% выполнения'!$A$60</c:f>
              <c:strCache>
                <c:ptCount val="1"/>
                <c:pt idx="0">
                  <c:v>ГБОУ СОШ № 684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val>
            <c:numRef>
              <c:f>'% выполнения'!$C$60:$O$60</c:f>
              <c:numCache>
                <c:formatCode>0.0%</c:formatCode>
                <c:ptCount val="13"/>
                <c:pt idx="0">
                  <c:v>1</c:v>
                </c:pt>
                <c:pt idx="1">
                  <c:v>0.6875</c:v>
                </c:pt>
                <c:pt idx="2">
                  <c:v>0.97916666666666663</c:v>
                </c:pt>
                <c:pt idx="3">
                  <c:v>0.97916666666666663</c:v>
                </c:pt>
                <c:pt idx="4">
                  <c:v>0.85416666666666663</c:v>
                </c:pt>
                <c:pt idx="5">
                  <c:v>0.6875</c:v>
                </c:pt>
                <c:pt idx="6">
                  <c:v>0.75</c:v>
                </c:pt>
                <c:pt idx="7">
                  <c:v>0.89583333333333337</c:v>
                </c:pt>
                <c:pt idx="8">
                  <c:v>0.9375</c:v>
                </c:pt>
                <c:pt idx="9">
                  <c:v>0.95833333333333337</c:v>
                </c:pt>
                <c:pt idx="10">
                  <c:v>0.85416666666666663</c:v>
                </c:pt>
                <c:pt idx="11">
                  <c:v>0.91666666666666663</c:v>
                </c:pt>
                <c:pt idx="12">
                  <c:v>0.77083333333333337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'% выполнения'!$A$61</c:f>
              <c:strCache>
                <c:ptCount val="1"/>
                <c:pt idx="0">
                  <c:v>ГБОУ Морская школа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val>
            <c:numRef>
              <c:f>'% выполнения'!$C$61:$O$61</c:f>
              <c:numCache>
                <c:formatCode>0.0%</c:formatCode>
                <c:ptCount val="13"/>
                <c:pt idx="0">
                  <c:v>0</c:v>
                </c:pt>
                <c:pt idx="1">
                  <c:v>5.7692307692307696E-2</c:v>
                </c:pt>
                <c:pt idx="2">
                  <c:v>5.7692307692307696E-2</c:v>
                </c:pt>
                <c:pt idx="3">
                  <c:v>7.6923076923076927E-2</c:v>
                </c:pt>
                <c:pt idx="4">
                  <c:v>5.7692307692307696E-2</c:v>
                </c:pt>
                <c:pt idx="5">
                  <c:v>9.6153846153846159E-2</c:v>
                </c:pt>
                <c:pt idx="6">
                  <c:v>0.19230769230769232</c:v>
                </c:pt>
                <c:pt idx="7">
                  <c:v>9.6153846153846159E-2</c:v>
                </c:pt>
                <c:pt idx="8">
                  <c:v>0.19230769230769232</c:v>
                </c:pt>
                <c:pt idx="9">
                  <c:v>7.6923076923076927E-2</c:v>
                </c:pt>
                <c:pt idx="10">
                  <c:v>5.7692307692307696E-2</c:v>
                </c:pt>
                <c:pt idx="11">
                  <c:v>3.8461538461538464E-2</c:v>
                </c:pt>
                <c:pt idx="12">
                  <c:v>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'% выполнения'!$A$62</c:f>
              <c:strCache>
                <c:ptCount val="1"/>
                <c:pt idx="0">
                  <c:v>Район</c:v>
                </c:pt>
              </c:strCache>
            </c:strRef>
          </c:tx>
          <c:spPr>
            <a:ln w="38100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38100">
                <a:solidFill>
                  <a:srgbClr val="FF0000"/>
                </a:solidFill>
                <a:prstDash val="sysDot"/>
              </a:ln>
              <a:effectLst/>
            </c:spPr>
          </c:marker>
          <c:val>
            <c:numRef>
              <c:f>'% выполнения'!$C$62:$O$62</c:f>
              <c:numCache>
                <c:formatCode>0.0%</c:formatCode>
                <c:ptCount val="13"/>
                <c:pt idx="0">
                  <c:v>0.89390756302521013</c:v>
                </c:pt>
                <c:pt idx="1">
                  <c:v>0.6297268907563025</c:v>
                </c:pt>
                <c:pt idx="2">
                  <c:v>0.88707983193277307</c:v>
                </c:pt>
                <c:pt idx="3">
                  <c:v>0.87867647058823528</c:v>
                </c:pt>
                <c:pt idx="4">
                  <c:v>0.76313025210084029</c:v>
                </c:pt>
                <c:pt idx="5">
                  <c:v>0.83613445378151263</c:v>
                </c:pt>
                <c:pt idx="6">
                  <c:v>0.75210084033613445</c:v>
                </c:pt>
                <c:pt idx="7">
                  <c:v>0.76313025210084029</c:v>
                </c:pt>
                <c:pt idx="8">
                  <c:v>0.85136554621848737</c:v>
                </c:pt>
                <c:pt idx="9">
                  <c:v>0.79411764705882348</c:v>
                </c:pt>
                <c:pt idx="10">
                  <c:v>0.71271008403361347</c:v>
                </c:pt>
                <c:pt idx="11">
                  <c:v>0.65756302521008403</c:v>
                </c:pt>
                <c:pt idx="12">
                  <c:v>0.64863445378151263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730880"/>
        <c:axId val="297731440"/>
      </c:lineChart>
      <c:catAx>
        <c:axId val="29773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7731440"/>
        <c:crosses val="autoZero"/>
        <c:auto val="1"/>
        <c:lblAlgn val="ctr"/>
        <c:lblOffset val="100"/>
        <c:noMultiLvlLbl val="0"/>
      </c:catAx>
      <c:valAx>
        <c:axId val="29773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7730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Лицеи, гимназии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'% выполнения'!$A$82</c:f>
              <c:strCache>
                <c:ptCount val="1"/>
                <c:pt idx="0">
                  <c:v>ГБОУ ФМЛ № 366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'% выполнения'!$C$82:$O$82</c:f>
              <c:numCache>
                <c:formatCode>0.0%</c:formatCode>
                <c:ptCount val="13"/>
                <c:pt idx="0">
                  <c:v>0.87878787878787878</c:v>
                </c:pt>
                <c:pt idx="1">
                  <c:v>0.71212121212121215</c:v>
                </c:pt>
                <c:pt idx="2">
                  <c:v>0.98484848484848486</c:v>
                </c:pt>
                <c:pt idx="3">
                  <c:v>0.87878787878787878</c:v>
                </c:pt>
                <c:pt idx="4">
                  <c:v>0.87878787878787878</c:v>
                </c:pt>
                <c:pt idx="5">
                  <c:v>0.93939393939393945</c:v>
                </c:pt>
                <c:pt idx="6">
                  <c:v>0.86363636363636365</c:v>
                </c:pt>
                <c:pt idx="7">
                  <c:v>0.80303030303030298</c:v>
                </c:pt>
                <c:pt idx="8">
                  <c:v>0.86363636363636365</c:v>
                </c:pt>
                <c:pt idx="9">
                  <c:v>0.9242424242424242</c:v>
                </c:pt>
                <c:pt idx="10">
                  <c:v>0.80303030303030298</c:v>
                </c:pt>
                <c:pt idx="11">
                  <c:v>0.78787878787878785</c:v>
                </c:pt>
                <c:pt idx="12">
                  <c:v>0.78787878787878785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'% выполнения'!$A$83</c:f>
              <c:strCache>
                <c:ptCount val="1"/>
                <c:pt idx="0">
                  <c:v>ГБОУ СОШ № 373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'% выполнения'!$C$83:$O$83</c:f>
              <c:numCache>
                <c:formatCode>0.0%</c:formatCode>
                <c:ptCount val="13"/>
                <c:pt idx="0">
                  <c:v>1</c:v>
                </c:pt>
                <c:pt idx="1">
                  <c:v>0.55882352941176472</c:v>
                </c:pt>
                <c:pt idx="2">
                  <c:v>0.97058823529411764</c:v>
                </c:pt>
                <c:pt idx="3">
                  <c:v>1</c:v>
                </c:pt>
                <c:pt idx="4">
                  <c:v>0.8529411764705882</c:v>
                </c:pt>
                <c:pt idx="5">
                  <c:v>0.82352941176470584</c:v>
                </c:pt>
                <c:pt idx="6">
                  <c:v>0.88235294117647056</c:v>
                </c:pt>
                <c:pt idx="7">
                  <c:v>0.82352941176470584</c:v>
                </c:pt>
                <c:pt idx="8">
                  <c:v>0.94117647058823528</c:v>
                </c:pt>
                <c:pt idx="9">
                  <c:v>0.97058823529411764</c:v>
                </c:pt>
                <c:pt idx="10">
                  <c:v>0.88235294117647056</c:v>
                </c:pt>
                <c:pt idx="11">
                  <c:v>0.8529411764705882</c:v>
                </c:pt>
                <c:pt idx="12">
                  <c:v>0.82352941176470584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'% выполнения'!$A$84</c:f>
              <c:strCache>
                <c:ptCount val="1"/>
                <c:pt idx="0">
                  <c:v>ГБОУ гимназия №524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'% выполнения'!$C$84:$O$84</c:f>
              <c:numCache>
                <c:formatCode>0.0%</c:formatCode>
                <c:ptCount val="13"/>
                <c:pt idx="0">
                  <c:v>0.91397849462365588</c:v>
                </c:pt>
                <c:pt idx="1">
                  <c:v>0.64516129032258063</c:v>
                </c:pt>
                <c:pt idx="2">
                  <c:v>0.94623655913978499</c:v>
                </c:pt>
                <c:pt idx="3">
                  <c:v>0.92473118279569888</c:v>
                </c:pt>
                <c:pt idx="4">
                  <c:v>0.66666666666666663</c:v>
                </c:pt>
                <c:pt idx="5">
                  <c:v>0.90322580645161288</c:v>
                </c:pt>
                <c:pt idx="6">
                  <c:v>0.78494623655913975</c:v>
                </c:pt>
                <c:pt idx="7">
                  <c:v>0.72043010752688175</c:v>
                </c:pt>
                <c:pt idx="8">
                  <c:v>0.92473118279569888</c:v>
                </c:pt>
                <c:pt idx="9">
                  <c:v>0.87096774193548387</c:v>
                </c:pt>
                <c:pt idx="10">
                  <c:v>0.75268817204301075</c:v>
                </c:pt>
                <c:pt idx="11">
                  <c:v>0.69892473118279574</c:v>
                </c:pt>
                <c:pt idx="12">
                  <c:v>0.78494623655913975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'% выполнения'!$A$85</c:f>
              <c:strCache>
                <c:ptCount val="1"/>
                <c:pt idx="0">
                  <c:v>ГБОУ гимназия № 526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'% выполнения'!$C$85:$O$85</c:f>
              <c:numCache>
                <c:formatCode>0.0%</c:formatCode>
                <c:ptCount val="13"/>
                <c:pt idx="0">
                  <c:v>0.90769230769230769</c:v>
                </c:pt>
                <c:pt idx="1">
                  <c:v>0.76923076923076927</c:v>
                </c:pt>
                <c:pt idx="2">
                  <c:v>0.98461538461538467</c:v>
                </c:pt>
                <c:pt idx="3">
                  <c:v>0.98461538461538467</c:v>
                </c:pt>
                <c:pt idx="4">
                  <c:v>0.93846153846153846</c:v>
                </c:pt>
                <c:pt idx="5">
                  <c:v>0.84615384615384615</c:v>
                </c:pt>
                <c:pt idx="6">
                  <c:v>0.92307692307692313</c:v>
                </c:pt>
                <c:pt idx="7">
                  <c:v>0.9538461538461539</c:v>
                </c:pt>
                <c:pt idx="8">
                  <c:v>0.9538461538461539</c:v>
                </c:pt>
                <c:pt idx="9">
                  <c:v>0.98461538461538467</c:v>
                </c:pt>
                <c:pt idx="10">
                  <c:v>0.93846153846153846</c:v>
                </c:pt>
                <c:pt idx="11">
                  <c:v>0.96923076923076923</c:v>
                </c:pt>
                <c:pt idx="12">
                  <c:v>0.81538461538461537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'% выполнения'!$A$86</c:f>
              <c:strCache>
                <c:ptCount val="1"/>
                <c:pt idx="0">
                  <c:v>Район</c:v>
                </c:pt>
              </c:strCache>
            </c:strRef>
          </c:tx>
          <c:spPr>
            <a:ln w="38100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38100">
                <a:solidFill>
                  <a:srgbClr val="FF0000"/>
                </a:solidFill>
                <a:prstDash val="sysDot"/>
              </a:ln>
              <a:effectLst/>
            </c:spPr>
          </c:marker>
          <c:val>
            <c:numRef>
              <c:f>'% выполнения'!$C$86:$O$86</c:f>
              <c:numCache>
                <c:formatCode>0.0%</c:formatCode>
                <c:ptCount val="13"/>
                <c:pt idx="0">
                  <c:v>0.89390756302521013</c:v>
                </c:pt>
                <c:pt idx="1">
                  <c:v>0.6297268907563025</c:v>
                </c:pt>
                <c:pt idx="2">
                  <c:v>0.88707983193277307</c:v>
                </c:pt>
                <c:pt idx="3">
                  <c:v>0.87867647058823528</c:v>
                </c:pt>
                <c:pt idx="4">
                  <c:v>0.76313025210084029</c:v>
                </c:pt>
                <c:pt idx="5">
                  <c:v>0.83613445378151263</c:v>
                </c:pt>
                <c:pt idx="6">
                  <c:v>0.75210084033613445</c:v>
                </c:pt>
                <c:pt idx="7">
                  <c:v>0.76313025210084029</c:v>
                </c:pt>
                <c:pt idx="8">
                  <c:v>0.85136554621848737</c:v>
                </c:pt>
                <c:pt idx="9">
                  <c:v>0.79411764705882348</c:v>
                </c:pt>
                <c:pt idx="10">
                  <c:v>0.71271008403361347</c:v>
                </c:pt>
                <c:pt idx="11">
                  <c:v>0.65756302521008403</c:v>
                </c:pt>
                <c:pt idx="12">
                  <c:v>0.64863445378151263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736480"/>
        <c:axId val="297737040"/>
      </c:lineChart>
      <c:catAx>
        <c:axId val="2977364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7737040"/>
        <c:crosses val="autoZero"/>
        <c:auto val="1"/>
        <c:lblAlgn val="ctr"/>
        <c:lblOffset val="100"/>
        <c:noMultiLvlLbl val="0"/>
      </c:catAx>
      <c:valAx>
        <c:axId val="297737040"/>
        <c:scaling>
          <c:orientation val="minMax"/>
          <c:max val="1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7736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СОШ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Изложение!$A$42</c:f>
              <c:strCache>
                <c:ptCount val="1"/>
                <c:pt idx="0">
                  <c:v>ГБОУ СОШ № 353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Изложение!$C$41:$E$41</c:f>
              <c:strCache>
                <c:ptCount val="3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</c:strCache>
            </c:strRef>
          </c:cat>
          <c:val>
            <c:numRef>
              <c:f>Изложение!$C$42:$E$42</c:f>
              <c:numCache>
                <c:formatCode>0.0%</c:formatCode>
                <c:ptCount val="3"/>
                <c:pt idx="0" formatCode="0%">
                  <c:v>0.5</c:v>
                </c:pt>
                <c:pt idx="1">
                  <c:v>0.29629629629629628</c:v>
                </c:pt>
                <c:pt idx="2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Изложение!$A$43</c:f>
              <c:strCache>
                <c:ptCount val="1"/>
                <c:pt idx="0">
                  <c:v>ГБОУ СОШ № 354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Изложение!$C$41:$E$41</c:f>
              <c:strCache>
                <c:ptCount val="3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</c:strCache>
            </c:strRef>
          </c:cat>
          <c:val>
            <c:numRef>
              <c:f>Изложение!$C$43:$E$43</c:f>
              <c:numCache>
                <c:formatCode>0.0%</c:formatCode>
                <c:ptCount val="3"/>
                <c:pt idx="0" formatCode="0%">
                  <c:v>0.90277777777777779</c:v>
                </c:pt>
                <c:pt idx="1">
                  <c:v>0.81481481481481477</c:v>
                </c:pt>
                <c:pt idx="2">
                  <c:v>0.61111111111111116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Изложение!$A$44</c:f>
              <c:strCache>
                <c:ptCount val="1"/>
                <c:pt idx="0">
                  <c:v>ГБОУ СОШ № 355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Изложение!$C$41:$E$41</c:f>
              <c:strCache>
                <c:ptCount val="3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</c:strCache>
            </c:strRef>
          </c:cat>
          <c:val>
            <c:numRef>
              <c:f>Изложение!$C$44:$E$44</c:f>
              <c:numCache>
                <c:formatCode>0.0%</c:formatCode>
                <c:ptCount val="3"/>
                <c:pt idx="0" formatCode="0%">
                  <c:v>0.72972972972972971</c:v>
                </c:pt>
                <c:pt idx="1">
                  <c:v>0.72072072072072069</c:v>
                </c:pt>
                <c:pt idx="2">
                  <c:v>0.58108108108108103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Изложение!$A$45</c:f>
              <c:strCache>
                <c:ptCount val="1"/>
                <c:pt idx="0">
                  <c:v>ГБОУ СОШ № 358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Изложение!$C$41:$E$41</c:f>
              <c:strCache>
                <c:ptCount val="3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</c:strCache>
            </c:strRef>
          </c:cat>
          <c:val>
            <c:numRef>
              <c:f>Изложение!$C$45:$E$45</c:f>
              <c:numCache>
                <c:formatCode>0.0%</c:formatCode>
                <c:ptCount val="3"/>
                <c:pt idx="0" formatCode="0%">
                  <c:v>0.67682926829268297</c:v>
                </c:pt>
                <c:pt idx="1">
                  <c:v>0.66260162601626016</c:v>
                </c:pt>
                <c:pt idx="2">
                  <c:v>0.57926829268292679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Изложение!$A$46</c:f>
              <c:strCache>
                <c:ptCount val="1"/>
                <c:pt idx="0">
                  <c:v>ГБОУ СОШ № 362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Изложение!$C$41:$E$41</c:f>
              <c:strCache>
                <c:ptCount val="3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</c:strCache>
            </c:strRef>
          </c:cat>
          <c:val>
            <c:numRef>
              <c:f>Изложение!$C$46:$E$46</c:f>
              <c:numCache>
                <c:formatCode>0.0%</c:formatCode>
                <c:ptCount val="3"/>
                <c:pt idx="0" formatCode="0%">
                  <c:v>0.7466666666666667</c:v>
                </c:pt>
                <c:pt idx="1">
                  <c:v>0.58666666666666667</c:v>
                </c:pt>
                <c:pt idx="2">
                  <c:v>0.6333333333333333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Изложение!$A$47</c:f>
              <c:strCache>
                <c:ptCount val="1"/>
                <c:pt idx="0">
                  <c:v>ГБОУ СОШ № 372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Изложение!$C$41:$E$41</c:f>
              <c:strCache>
                <c:ptCount val="3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</c:strCache>
            </c:strRef>
          </c:cat>
          <c:val>
            <c:numRef>
              <c:f>Изложение!$C$47:$E$47</c:f>
              <c:numCache>
                <c:formatCode>0.0%</c:formatCode>
                <c:ptCount val="3"/>
                <c:pt idx="0" formatCode="0%">
                  <c:v>0.82653061224489799</c:v>
                </c:pt>
                <c:pt idx="1">
                  <c:v>0.70748299319727892</c:v>
                </c:pt>
                <c:pt idx="2">
                  <c:v>0.72448979591836737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Изложение!$A$48</c:f>
              <c:strCache>
                <c:ptCount val="1"/>
                <c:pt idx="0">
                  <c:v>ГБОУ СОШ № 376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Изложение!$C$41:$E$41</c:f>
              <c:strCache>
                <c:ptCount val="3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</c:strCache>
            </c:strRef>
          </c:cat>
          <c:val>
            <c:numRef>
              <c:f>Изложение!$C$48:$E$48</c:f>
              <c:numCache>
                <c:formatCode>0.0%</c:formatCode>
                <c:ptCount val="3"/>
                <c:pt idx="0" formatCode="0%">
                  <c:v>0.75882352941176467</c:v>
                </c:pt>
                <c:pt idx="1">
                  <c:v>0.75686274509803919</c:v>
                </c:pt>
                <c:pt idx="2">
                  <c:v>0.68823529411764706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Изложение!$A$49</c:f>
              <c:strCache>
                <c:ptCount val="1"/>
                <c:pt idx="0">
                  <c:v>ГБОУ СОШ № 484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Изложение!$C$41:$E$41</c:f>
              <c:strCache>
                <c:ptCount val="3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</c:strCache>
            </c:strRef>
          </c:cat>
          <c:val>
            <c:numRef>
              <c:f>Изложение!$C$49:$E$49</c:f>
              <c:numCache>
                <c:formatCode>0.0%</c:formatCode>
                <c:ptCount val="3"/>
                <c:pt idx="0" formatCode="0%">
                  <c:v>0.70138888888888884</c:v>
                </c:pt>
                <c:pt idx="1">
                  <c:v>0.70370370370370372</c:v>
                </c:pt>
                <c:pt idx="2">
                  <c:v>0.61805555555555558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Изложение!$A$50</c:f>
              <c:strCache>
                <c:ptCount val="1"/>
                <c:pt idx="0">
                  <c:v>ГБОУ СОШ № 489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Изложение!$C$41:$E$41</c:f>
              <c:strCache>
                <c:ptCount val="3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</c:strCache>
            </c:strRef>
          </c:cat>
          <c:val>
            <c:numRef>
              <c:f>Изложение!$C$50:$E$50</c:f>
              <c:numCache>
                <c:formatCode>0.0%</c:formatCode>
                <c:ptCount val="3"/>
                <c:pt idx="0" formatCode="0%">
                  <c:v>0.7857142857142857</c:v>
                </c:pt>
                <c:pt idx="1">
                  <c:v>0.70714285714285718</c:v>
                </c:pt>
                <c:pt idx="2">
                  <c:v>0.61785714285714288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Изложение!$A$51</c:f>
              <c:strCache>
                <c:ptCount val="1"/>
                <c:pt idx="0">
                  <c:v>ГБОУ СОШ № 495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Изложение!$C$41:$E$41</c:f>
              <c:strCache>
                <c:ptCount val="3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</c:strCache>
            </c:strRef>
          </c:cat>
          <c:val>
            <c:numRef>
              <c:f>Изложение!$C$51:$E$51</c:f>
              <c:numCache>
                <c:formatCode>0.0%</c:formatCode>
                <c:ptCount val="3"/>
                <c:pt idx="0" formatCode="0%">
                  <c:v>0.8125</c:v>
                </c:pt>
                <c:pt idx="1">
                  <c:v>0.61111111111111116</c:v>
                </c:pt>
                <c:pt idx="2">
                  <c:v>0.625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Изложение!$A$52</c:f>
              <c:strCache>
                <c:ptCount val="1"/>
                <c:pt idx="0">
                  <c:v>ГБОУ СОШ № 496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strRef>
              <c:f>Изложение!$C$41:$E$41</c:f>
              <c:strCache>
                <c:ptCount val="3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</c:strCache>
            </c:strRef>
          </c:cat>
          <c:val>
            <c:numRef>
              <c:f>Изложение!$C$52:$E$52</c:f>
              <c:numCache>
                <c:formatCode>0.0%</c:formatCode>
                <c:ptCount val="3"/>
                <c:pt idx="0" formatCode="0%">
                  <c:v>0.88372093023255816</c:v>
                </c:pt>
                <c:pt idx="1">
                  <c:v>0.76744186046511631</c:v>
                </c:pt>
                <c:pt idx="2">
                  <c:v>0.79069767441860461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Изложение!$A$53</c:f>
              <c:strCache>
                <c:ptCount val="1"/>
                <c:pt idx="0">
                  <c:v>ГБОУ школа № 507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strRef>
              <c:f>Изложение!$C$41:$E$41</c:f>
              <c:strCache>
                <c:ptCount val="3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</c:strCache>
            </c:strRef>
          </c:cat>
          <c:val>
            <c:numRef>
              <c:f>Изложение!$C$53:$E$53</c:f>
              <c:numCache>
                <c:formatCode>0.0%</c:formatCode>
                <c:ptCount val="3"/>
                <c:pt idx="0" formatCode="0%">
                  <c:v>0.39453125</c:v>
                </c:pt>
                <c:pt idx="1">
                  <c:v>0.546875</c:v>
                </c:pt>
                <c:pt idx="2">
                  <c:v>0.60546875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Изложение!$A$54</c:f>
              <c:strCache>
                <c:ptCount val="1"/>
                <c:pt idx="0">
                  <c:v>ГБОУ СОШ № 510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Изложение!$C$41:$E$41</c:f>
              <c:strCache>
                <c:ptCount val="3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</c:strCache>
            </c:strRef>
          </c:cat>
          <c:val>
            <c:numRef>
              <c:f>Изложение!$C$54:$E$54</c:f>
              <c:numCache>
                <c:formatCode>0.0%</c:formatCode>
                <c:ptCount val="3"/>
                <c:pt idx="0" formatCode="0%">
                  <c:v>0.97727272727272729</c:v>
                </c:pt>
                <c:pt idx="1">
                  <c:v>0.69696969696969702</c:v>
                </c:pt>
                <c:pt idx="2">
                  <c:v>0.81818181818181823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Изложение!$A$55</c:f>
              <c:strCache>
                <c:ptCount val="1"/>
                <c:pt idx="0">
                  <c:v>ГБОУ СОШ № 519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Изложение!$C$41:$E$41</c:f>
              <c:strCache>
                <c:ptCount val="3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</c:strCache>
            </c:strRef>
          </c:cat>
          <c:val>
            <c:numRef>
              <c:f>Изложение!$C$55:$E$55</c:f>
              <c:numCache>
                <c:formatCode>0.0%</c:formatCode>
                <c:ptCount val="3"/>
                <c:pt idx="0" formatCode="0%">
                  <c:v>0.94827586206896552</c:v>
                </c:pt>
                <c:pt idx="1">
                  <c:v>0.79885057471264365</c:v>
                </c:pt>
                <c:pt idx="2">
                  <c:v>0.85344827586206895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Изложение!$A$56</c:f>
              <c:strCache>
                <c:ptCount val="1"/>
                <c:pt idx="0">
                  <c:v>ГБОУ СОШ № 536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Изложение!$C$41:$E$41</c:f>
              <c:strCache>
                <c:ptCount val="3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</c:strCache>
            </c:strRef>
          </c:cat>
          <c:val>
            <c:numRef>
              <c:f>Изложение!$C$56:$E$56</c:f>
              <c:numCache>
                <c:formatCode>0.0%</c:formatCode>
                <c:ptCount val="3"/>
                <c:pt idx="0" formatCode="0%">
                  <c:v>0.63725490196078427</c:v>
                </c:pt>
                <c:pt idx="1">
                  <c:v>0.5490196078431373</c:v>
                </c:pt>
                <c:pt idx="2">
                  <c:v>0.38235294117647056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Изложение!$A$57</c:f>
              <c:strCache>
                <c:ptCount val="1"/>
                <c:pt idx="0">
                  <c:v>ГБОУ СОШ №  537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Изложение!$C$41:$E$41</c:f>
              <c:strCache>
                <c:ptCount val="3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</c:strCache>
            </c:strRef>
          </c:cat>
          <c:val>
            <c:numRef>
              <c:f>Изложение!$C$57:$E$57</c:f>
              <c:numCache>
                <c:formatCode>0.0%</c:formatCode>
                <c:ptCount val="3"/>
                <c:pt idx="0" formatCode="0%">
                  <c:v>0.63095238095238093</c:v>
                </c:pt>
                <c:pt idx="1">
                  <c:v>0.5714285714285714</c:v>
                </c:pt>
                <c:pt idx="2">
                  <c:v>0.36904761904761907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Изложение!$A$58</c:f>
              <c:strCache>
                <c:ptCount val="1"/>
                <c:pt idx="0">
                  <c:v>ГБОУ СОШ № 543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Изложение!$C$41:$E$41</c:f>
              <c:strCache>
                <c:ptCount val="3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</c:strCache>
            </c:strRef>
          </c:cat>
          <c:val>
            <c:numRef>
              <c:f>Изложение!$C$58:$E$58</c:f>
              <c:numCache>
                <c:formatCode>0.0%</c:formatCode>
                <c:ptCount val="3"/>
                <c:pt idx="0" formatCode="0%">
                  <c:v>0.77450980392156865</c:v>
                </c:pt>
                <c:pt idx="1">
                  <c:v>0.70588235294117652</c:v>
                </c:pt>
                <c:pt idx="2">
                  <c:v>0.68627450980392157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Изложение!$A$59</c:f>
              <c:strCache>
                <c:ptCount val="1"/>
                <c:pt idx="0">
                  <c:v>ГБОУ СОШ № 594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Изложение!$C$41:$E$41</c:f>
              <c:strCache>
                <c:ptCount val="3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</c:strCache>
            </c:strRef>
          </c:cat>
          <c:val>
            <c:numRef>
              <c:f>Изложение!$C$59:$E$59</c:f>
              <c:numCache>
                <c:formatCode>0.0%</c:formatCode>
                <c:ptCount val="3"/>
                <c:pt idx="0" formatCode="0%">
                  <c:v>0.625</c:v>
                </c:pt>
                <c:pt idx="1">
                  <c:v>0.59523809523809523</c:v>
                </c:pt>
                <c:pt idx="2">
                  <c:v>0.5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Изложение!$A$60</c:f>
              <c:strCache>
                <c:ptCount val="1"/>
                <c:pt idx="0">
                  <c:v>ГБОУ СОШ № 643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strRef>
              <c:f>Изложение!$C$41:$E$41</c:f>
              <c:strCache>
                <c:ptCount val="3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</c:strCache>
            </c:strRef>
          </c:cat>
          <c:val>
            <c:numRef>
              <c:f>Изложение!$C$60:$E$60</c:f>
              <c:numCache>
                <c:formatCode>0.0%</c:formatCode>
                <c:ptCount val="3"/>
                <c:pt idx="0" formatCode="0%">
                  <c:v>0.53448275862068961</c:v>
                </c:pt>
                <c:pt idx="1">
                  <c:v>0.67241379310344829</c:v>
                </c:pt>
                <c:pt idx="2">
                  <c:v>0.52586206896551724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Изложение!$A$61</c:f>
              <c:strCache>
                <c:ptCount val="1"/>
                <c:pt idx="0">
                  <c:v>ГБОУ СОШ № 684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strRef>
              <c:f>Изложение!$C$41:$E$41</c:f>
              <c:strCache>
                <c:ptCount val="3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</c:strCache>
            </c:strRef>
          </c:cat>
          <c:val>
            <c:numRef>
              <c:f>Изложение!$C$61:$E$61</c:f>
              <c:numCache>
                <c:formatCode>0.0%</c:formatCode>
                <c:ptCount val="3"/>
                <c:pt idx="0" formatCode="0%">
                  <c:v>0.73958333333333337</c:v>
                </c:pt>
                <c:pt idx="1">
                  <c:v>0.66666666666666663</c:v>
                </c:pt>
                <c:pt idx="2">
                  <c:v>0.73958333333333337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Изложение!$A$62</c:f>
              <c:strCache>
                <c:ptCount val="1"/>
                <c:pt idx="0">
                  <c:v>ГБОУ Морская школа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strRef>
              <c:f>Изложение!$C$41:$E$41</c:f>
              <c:strCache>
                <c:ptCount val="3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</c:strCache>
            </c:strRef>
          </c:cat>
          <c:val>
            <c:numRef>
              <c:f>Изложение!$C$62:$E$62</c:f>
              <c:numCache>
                <c:formatCode>0.0%</c:formatCode>
                <c:ptCount val="3"/>
                <c:pt idx="0" formatCode="0%">
                  <c:v>0.66346153846153844</c:v>
                </c:pt>
                <c:pt idx="1">
                  <c:v>0.48717948717948717</c:v>
                </c:pt>
                <c:pt idx="2">
                  <c:v>0.67307692307692313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Изложение!$A$63</c:f>
              <c:strCache>
                <c:ptCount val="1"/>
                <c:pt idx="0">
                  <c:v>Район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rgbClr val="FF0000"/>
                </a:solidFill>
                <a:prstDash val="sysDot"/>
              </a:ln>
              <a:effectLst/>
            </c:spPr>
          </c:marker>
          <c:cat>
            <c:strRef>
              <c:f>Изложение!$C$41:$E$41</c:f>
              <c:strCache>
                <c:ptCount val="3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</c:strCache>
            </c:strRef>
          </c:cat>
          <c:val>
            <c:numRef>
              <c:f>Изложение!$C$63:$E$63</c:f>
              <c:numCache>
                <c:formatCode>0.0%</c:formatCode>
                <c:ptCount val="3"/>
                <c:pt idx="0" formatCode="0%">
                  <c:v>0.75204498977505108</c:v>
                </c:pt>
                <c:pt idx="1">
                  <c:v>0.68728698023176549</c:v>
                </c:pt>
                <c:pt idx="2">
                  <c:v>0.6306237218813906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920944"/>
        <c:axId val="297921504"/>
      </c:lineChart>
      <c:catAx>
        <c:axId val="29792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7921504"/>
        <c:crosses val="autoZero"/>
        <c:auto val="1"/>
        <c:lblAlgn val="ctr"/>
        <c:lblOffset val="100"/>
        <c:noMultiLvlLbl val="0"/>
      </c:catAx>
      <c:valAx>
        <c:axId val="297921504"/>
        <c:scaling>
          <c:orientation val="minMax"/>
          <c:max val="1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792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СОШ с углубленным изучением предметов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Изложение!$A$66</c:f>
              <c:strCache>
                <c:ptCount val="1"/>
                <c:pt idx="0">
                  <c:v>ГБОУ СОШ №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Изложение!$C$65:$E$65</c:f>
              <c:strCache>
                <c:ptCount val="3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</c:strCache>
            </c:strRef>
          </c:cat>
          <c:val>
            <c:numRef>
              <c:f>Изложение!$C$66:$E$66</c:f>
              <c:numCache>
                <c:formatCode>0.0%</c:formatCode>
                <c:ptCount val="3"/>
                <c:pt idx="0" formatCode="0%">
                  <c:v>0.78787878787878785</c:v>
                </c:pt>
                <c:pt idx="1">
                  <c:v>0.84848484848484851</c:v>
                </c:pt>
                <c:pt idx="2">
                  <c:v>0.90909090909090906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Изложение!$A$67</c:f>
              <c:strCache>
                <c:ptCount val="1"/>
                <c:pt idx="0">
                  <c:v>ГБОУ СОШ № 351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Изложение!$C$65:$E$65</c:f>
              <c:strCache>
                <c:ptCount val="3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</c:strCache>
            </c:strRef>
          </c:cat>
          <c:val>
            <c:numRef>
              <c:f>Изложение!$C$67:$E$67</c:f>
              <c:numCache>
                <c:formatCode>0.0%</c:formatCode>
                <c:ptCount val="3"/>
                <c:pt idx="0" formatCode="0%">
                  <c:v>0.75</c:v>
                </c:pt>
                <c:pt idx="1">
                  <c:v>0.77083333333333337</c:v>
                </c:pt>
                <c:pt idx="2">
                  <c:v>0.71875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Изложение!$A$68</c:f>
              <c:strCache>
                <c:ptCount val="1"/>
                <c:pt idx="0">
                  <c:v>ГБОУ СОШ № 356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Изложение!$C$65:$E$65</c:f>
              <c:strCache>
                <c:ptCount val="3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</c:strCache>
            </c:strRef>
          </c:cat>
          <c:val>
            <c:numRef>
              <c:f>Изложение!$C$68:$E$68</c:f>
              <c:numCache>
                <c:formatCode>0.0%</c:formatCode>
                <c:ptCount val="3"/>
                <c:pt idx="0" formatCode="0%">
                  <c:v>0.84810126582278478</c:v>
                </c:pt>
                <c:pt idx="1">
                  <c:v>0.54852320675105481</c:v>
                </c:pt>
                <c:pt idx="2">
                  <c:v>0.69620253164556967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Изложение!$A$69</c:f>
              <c:strCache>
                <c:ptCount val="1"/>
                <c:pt idx="0">
                  <c:v>ГБОУ СОШ № 371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Изложение!$C$65:$E$65</c:f>
              <c:strCache>
                <c:ptCount val="3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</c:strCache>
            </c:strRef>
          </c:cat>
          <c:val>
            <c:numRef>
              <c:f>Изложение!$C$69:$E$69</c:f>
              <c:numCache>
                <c:formatCode>0.0%</c:formatCode>
                <c:ptCount val="3"/>
                <c:pt idx="0" formatCode="0%">
                  <c:v>0.85</c:v>
                </c:pt>
                <c:pt idx="1">
                  <c:v>0.78333333333333333</c:v>
                </c:pt>
                <c:pt idx="2">
                  <c:v>0.56666666666666665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Изложение!$A$70</c:f>
              <c:strCache>
                <c:ptCount val="1"/>
                <c:pt idx="0">
                  <c:v>ГБОУ СОШ № 485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Изложение!$C$65:$E$65</c:f>
              <c:strCache>
                <c:ptCount val="3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</c:strCache>
            </c:strRef>
          </c:cat>
          <c:val>
            <c:numRef>
              <c:f>Изложение!$C$70:$E$70</c:f>
              <c:numCache>
                <c:formatCode>0.0%</c:formatCode>
                <c:ptCount val="3"/>
                <c:pt idx="0" formatCode="0%">
                  <c:v>0.84146341463414631</c:v>
                </c:pt>
                <c:pt idx="1">
                  <c:v>0.81300813008130079</c:v>
                </c:pt>
                <c:pt idx="2">
                  <c:v>0.31707317073170732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Изложение!$A$71</c:f>
              <c:strCache>
                <c:ptCount val="1"/>
                <c:pt idx="0">
                  <c:v>ГБОУ СОШ № 508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Изложение!$C$65:$E$65</c:f>
              <c:strCache>
                <c:ptCount val="3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</c:strCache>
            </c:strRef>
          </c:cat>
          <c:val>
            <c:numRef>
              <c:f>Изложение!$C$71:$E$71</c:f>
              <c:numCache>
                <c:formatCode>0.0%</c:formatCode>
                <c:ptCount val="3"/>
                <c:pt idx="0" formatCode="0%">
                  <c:v>0.91666666666666663</c:v>
                </c:pt>
                <c:pt idx="1">
                  <c:v>0.625</c:v>
                </c:pt>
                <c:pt idx="2">
                  <c:v>0.77083333333333337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Изложение!$A$72</c:f>
              <c:strCache>
                <c:ptCount val="1"/>
                <c:pt idx="0">
                  <c:v>ГБОУ СОШ № 525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Изложение!$C$65:$E$65</c:f>
              <c:strCache>
                <c:ptCount val="3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</c:strCache>
            </c:strRef>
          </c:cat>
          <c:val>
            <c:numRef>
              <c:f>Изложение!$C$72:$E$72</c:f>
              <c:numCache>
                <c:formatCode>0.0%</c:formatCode>
                <c:ptCount val="3"/>
                <c:pt idx="0" formatCode="0%">
                  <c:v>0.90131578947368418</c:v>
                </c:pt>
                <c:pt idx="1">
                  <c:v>0.8728070175438597</c:v>
                </c:pt>
                <c:pt idx="2">
                  <c:v>0.55921052631578949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Изложение!$A$73</c:f>
              <c:strCache>
                <c:ptCount val="1"/>
                <c:pt idx="0">
                  <c:v>ГБОУ СОШ № 544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Изложение!$C$65:$E$65</c:f>
              <c:strCache>
                <c:ptCount val="3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</c:strCache>
            </c:strRef>
          </c:cat>
          <c:val>
            <c:numRef>
              <c:f>Изложение!$C$73:$E$73</c:f>
              <c:numCache>
                <c:formatCode>0.0%</c:formatCode>
                <c:ptCount val="3"/>
                <c:pt idx="0" formatCode="0%">
                  <c:v>0.79885057471264365</c:v>
                </c:pt>
                <c:pt idx="1">
                  <c:v>0.76628352490421459</c:v>
                </c:pt>
                <c:pt idx="2">
                  <c:v>0.64942528735632188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Изложение!$A$74</c:f>
              <c:strCache>
                <c:ptCount val="1"/>
                <c:pt idx="0">
                  <c:v>Район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Изложение!$C$65:$E$65</c:f>
              <c:strCache>
                <c:ptCount val="3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</c:strCache>
            </c:strRef>
          </c:cat>
          <c:val>
            <c:numRef>
              <c:f>Изложение!$C$74:$E$74</c:f>
              <c:numCache>
                <c:formatCode>0.0%</c:formatCode>
                <c:ptCount val="3"/>
                <c:pt idx="0" formatCode="0%">
                  <c:v>0.75204498977505108</c:v>
                </c:pt>
                <c:pt idx="1">
                  <c:v>0.68728698023176549</c:v>
                </c:pt>
                <c:pt idx="2">
                  <c:v>0.6306237218813906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146704"/>
        <c:axId val="298147264"/>
      </c:lineChart>
      <c:catAx>
        <c:axId val="29814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8147264"/>
        <c:crosses val="autoZero"/>
        <c:auto val="1"/>
        <c:lblAlgn val="ctr"/>
        <c:lblOffset val="100"/>
        <c:noMultiLvlLbl val="0"/>
      </c:catAx>
      <c:valAx>
        <c:axId val="298147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814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Лицеи, Гимназии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Изложение!$A$77</c:f>
              <c:strCache>
                <c:ptCount val="1"/>
                <c:pt idx="0">
                  <c:v>ГБОУ ФМЛ № 366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Изложение!$C$76:$E$76</c:f>
              <c:strCache>
                <c:ptCount val="3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</c:strCache>
            </c:strRef>
          </c:cat>
          <c:val>
            <c:numRef>
              <c:f>Изложение!$C$77:$E$77</c:f>
              <c:numCache>
                <c:formatCode>0.0%</c:formatCode>
                <c:ptCount val="3"/>
                <c:pt idx="0" formatCode="0%">
                  <c:v>0.69696969696969702</c:v>
                </c:pt>
                <c:pt idx="1">
                  <c:v>0.59090909090909094</c:v>
                </c:pt>
                <c:pt idx="2">
                  <c:v>0.61363636363636365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Изложение!$A$78</c:f>
              <c:strCache>
                <c:ptCount val="1"/>
                <c:pt idx="0">
                  <c:v>ГБОУ СОШ № 373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Изложение!$C$76:$E$76</c:f>
              <c:strCache>
                <c:ptCount val="3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</c:strCache>
            </c:strRef>
          </c:cat>
          <c:val>
            <c:numRef>
              <c:f>Изложение!$C$78:$E$78</c:f>
              <c:numCache>
                <c:formatCode>0.0%</c:formatCode>
                <c:ptCount val="3"/>
                <c:pt idx="0" formatCode="0%">
                  <c:v>0.83823529411764708</c:v>
                </c:pt>
                <c:pt idx="1">
                  <c:v>0.53921568627450978</c:v>
                </c:pt>
                <c:pt idx="2">
                  <c:v>0.88235294117647056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Изложение!$A$79</c:f>
              <c:strCache>
                <c:ptCount val="1"/>
                <c:pt idx="0">
                  <c:v>ГБОУ гимназия №524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Изложение!$C$76:$E$76</c:f>
              <c:strCache>
                <c:ptCount val="3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</c:strCache>
            </c:strRef>
          </c:cat>
          <c:val>
            <c:numRef>
              <c:f>Изложение!$C$79:$E$79</c:f>
              <c:numCache>
                <c:formatCode>0.0%</c:formatCode>
                <c:ptCount val="3"/>
                <c:pt idx="0" formatCode="0%">
                  <c:v>0.86559139784946237</c:v>
                </c:pt>
                <c:pt idx="1">
                  <c:v>0.91397849462365588</c:v>
                </c:pt>
                <c:pt idx="2">
                  <c:v>0.61827956989247312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Изложение!$A$80</c:f>
              <c:strCache>
                <c:ptCount val="1"/>
                <c:pt idx="0">
                  <c:v>ГБОУ гимназия № 526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Изложение!$C$76:$E$76</c:f>
              <c:strCache>
                <c:ptCount val="3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</c:strCache>
            </c:strRef>
          </c:cat>
          <c:val>
            <c:numRef>
              <c:f>Изложение!$C$80:$E$80</c:f>
              <c:numCache>
                <c:formatCode>0.0%</c:formatCode>
                <c:ptCount val="3"/>
                <c:pt idx="0" formatCode="0%">
                  <c:v>0.82307692307692304</c:v>
                </c:pt>
                <c:pt idx="1">
                  <c:v>0.71794871794871795</c:v>
                </c:pt>
                <c:pt idx="2">
                  <c:v>0.56153846153846154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Изложение!$A$81</c:f>
              <c:strCache>
                <c:ptCount val="1"/>
                <c:pt idx="0">
                  <c:v>Район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rgbClr val="FF0000"/>
                </a:solidFill>
                <a:prstDash val="sysDot"/>
              </a:ln>
              <a:effectLst/>
            </c:spPr>
          </c:marker>
          <c:cat>
            <c:strRef>
              <c:f>Изложение!$C$76:$E$76</c:f>
              <c:strCache>
                <c:ptCount val="3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</c:strCache>
            </c:strRef>
          </c:cat>
          <c:val>
            <c:numRef>
              <c:f>Изложение!$C$81:$E$81</c:f>
              <c:numCache>
                <c:formatCode>0.0%</c:formatCode>
                <c:ptCount val="3"/>
                <c:pt idx="0" formatCode="0%">
                  <c:v>0.75204498977505108</c:v>
                </c:pt>
                <c:pt idx="1">
                  <c:v>0.68728698023176549</c:v>
                </c:pt>
                <c:pt idx="2">
                  <c:v>0.6306237218813906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152304"/>
        <c:axId val="298152864"/>
      </c:lineChart>
      <c:catAx>
        <c:axId val="29815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8152864"/>
        <c:crosses val="autoZero"/>
        <c:auto val="1"/>
        <c:lblAlgn val="ctr"/>
        <c:lblOffset val="100"/>
        <c:noMultiLvlLbl val="0"/>
      </c:catAx>
      <c:valAx>
        <c:axId val="298152864"/>
        <c:scaling>
          <c:orientation val="minMax"/>
          <c:min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8152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39</xdr:row>
      <xdr:rowOff>52387</xdr:rowOff>
    </xdr:from>
    <xdr:to>
      <xdr:col>17</xdr:col>
      <xdr:colOff>428625</xdr:colOff>
      <xdr:row>55</xdr:row>
      <xdr:rowOff>161925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185737</xdr:colOff>
      <xdr:row>60</xdr:row>
      <xdr:rowOff>157162</xdr:rowOff>
    </xdr:from>
    <xdr:to>
      <xdr:col>15</xdr:col>
      <xdr:colOff>490537</xdr:colOff>
      <xdr:row>75</xdr:row>
      <xdr:rowOff>42862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185737</xdr:colOff>
      <xdr:row>75</xdr:row>
      <xdr:rowOff>157162</xdr:rowOff>
    </xdr:from>
    <xdr:to>
      <xdr:col>15</xdr:col>
      <xdr:colOff>490537</xdr:colOff>
      <xdr:row>88</xdr:row>
      <xdr:rowOff>42862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338137</xdr:colOff>
      <xdr:row>66</xdr:row>
      <xdr:rowOff>100012</xdr:rowOff>
    </xdr:from>
    <xdr:to>
      <xdr:col>25</xdr:col>
      <xdr:colOff>466725</xdr:colOff>
      <xdr:row>80</xdr:row>
      <xdr:rowOff>166687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152399</xdr:colOff>
      <xdr:row>38</xdr:row>
      <xdr:rowOff>128587</xdr:rowOff>
    </xdr:from>
    <xdr:to>
      <xdr:col>25</xdr:col>
      <xdr:colOff>409574</xdr:colOff>
      <xdr:row>61</xdr:row>
      <xdr:rowOff>142875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276225</xdr:colOff>
      <xdr:row>81</xdr:row>
      <xdr:rowOff>166687</xdr:rowOff>
    </xdr:from>
    <xdr:to>
      <xdr:col>22</xdr:col>
      <xdr:colOff>581025</xdr:colOff>
      <xdr:row>95</xdr:row>
      <xdr:rowOff>42862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242886</xdr:colOff>
      <xdr:row>40</xdr:row>
      <xdr:rowOff>42862</xdr:rowOff>
    </xdr:from>
    <xdr:to>
      <xdr:col>15</xdr:col>
      <xdr:colOff>476249</xdr:colOff>
      <xdr:row>54</xdr:row>
      <xdr:rowOff>119062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290511</xdr:colOff>
      <xdr:row>55</xdr:row>
      <xdr:rowOff>90487</xdr:rowOff>
    </xdr:from>
    <xdr:to>
      <xdr:col>15</xdr:col>
      <xdr:colOff>409574</xdr:colOff>
      <xdr:row>69</xdr:row>
      <xdr:rowOff>166687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395286</xdr:colOff>
      <xdr:row>71</xdr:row>
      <xdr:rowOff>119062</xdr:rowOff>
    </xdr:from>
    <xdr:to>
      <xdr:col>14</xdr:col>
      <xdr:colOff>609599</xdr:colOff>
      <xdr:row>84</xdr:row>
      <xdr:rowOff>4762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8"/>
  <sheetViews>
    <sheetView tabSelected="1" zoomScale="85" zoomScaleNormal="85" workbookViewId="0">
      <pane ySplit="3" topLeftCell="A49" activePane="bottomLeft" state="frozen"/>
      <selection pane="bottomLeft" activeCell="A4" sqref="A4:XFD4"/>
    </sheetView>
  </sheetViews>
  <sheetFormatPr defaultRowHeight="15" x14ac:dyDescent="0.25"/>
  <cols>
    <col min="1" max="1" width="19.28515625" customWidth="1"/>
    <col min="5" max="60" width="9.140625" customWidth="1"/>
  </cols>
  <sheetData>
    <row r="1" spans="1:61" s="1" customFormat="1" ht="17.25" customHeight="1" x14ac:dyDescent="0.25">
      <c r="A1" s="97" t="s">
        <v>0</v>
      </c>
      <c r="B1" s="97" t="s">
        <v>1</v>
      </c>
      <c r="C1" s="97" t="s">
        <v>2</v>
      </c>
      <c r="D1" s="77" t="s">
        <v>58</v>
      </c>
      <c r="E1" s="93" t="s">
        <v>3</v>
      </c>
      <c r="F1" s="94"/>
      <c r="G1" s="94"/>
      <c r="H1" s="94"/>
      <c r="I1" s="94"/>
      <c r="J1" s="94"/>
      <c r="K1" s="94"/>
      <c r="L1" s="94"/>
      <c r="M1" s="94"/>
      <c r="N1" s="95"/>
      <c r="O1" s="90" t="s">
        <v>4</v>
      </c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2"/>
      <c r="AB1" s="90" t="s">
        <v>5</v>
      </c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2"/>
      <c r="AO1" s="93" t="s">
        <v>6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5"/>
      <c r="BA1" s="80">
        <v>2</v>
      </c>
      <c r="BB1" s="81"/>
      <c r="BC1" s="82">
        <v>3</v>
      </c>
      <c r="BD1" s="81"/>
      <c r="BE1" s="82">
        <v>4</v>
      </c>
      <c r="BF1" s="81"/>
      <c r="BG1" s="82">
        <v>5</v>
      </c>
      <c r="BH1" s="81"/>
      <c r="BI1" s="76" t="s">
        <v>57</v>
      </c>
    </row>
    <row r="2" spans="1:61" s="1" customFormat="1" x14ac:dyDescent="0.25">
      <c r="A2" s="97"/>
      <c r="B2" s="97"/>
      <c r="C2" s="97"/>
      <c r="D2" s="78"/>
      <c r="E2" s="101" t="s">
        <v>7</v>
      </c>
      <c r="F2" s="89"/>
      <c r="G2" s="89"/>
      <c r="H2" s="89" t="s">
        <v>8</v>
      </c>
      <c r="I2" s="89"/>
      <c r="J2" s="89"/>
      <c r="K2" s="89"/>
      <c r="L2" s="89" t="s">
        <v>9</v>
      </c>
      <c r="M2" s="89"/>
      <c r="N2" s="96"/>
      <c r="O2" s="98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100"/>
      <c r="AB2" s="102" t="s">
        <v>10</v>
      </c>
      <c r="AC2" s="103"/>
      <c r="AD2" s="103"/>
      <c r="AE2" s="89" t="s">
        <v>11</v>
      </c>
      <c r="AF2" s="89"/>
      <c r="AG2" s="89"/>
      <c r="AH2" s="89"/>
      <c r="AI2" s="89" t="s">
        <v>12</v>
      </c>
      <c r="AJ2" s="89"/>
      <c r="AK2" s="89"/>
      <c r="AL2" s="89" t="s">
        <v>13</v>
      </c>
      <c r="AM2" s="89"/>
      <c r="AN2" s="96"/>
      <c r="AO2" s="101" t="s">
        <v>14</v>
      </c>
      <c r="AP2" s="89"/>
      <c r="AQ2" s="89"/>
      <c r="AR2" s="89" t="s">
        <v>15</v>
      </c>
      <c r="AS2" s="89"/>
      <c r="AT2" s="89"/>
      <c r="AU2" s="89" t="s">
        <v>12</v>
      </c>
      <c r="AV2" s="89"/>
      <c r="AW2" s="89"/>
      <c r="AX2" s="89" t="s">
        <v>13</v>
      </c>
      <c r="AY2" s="89"/>
      <c r="AZ2" s="96"/>
      <c r="BA2" s="83" t="s">
        <v>59</v>
      </c>
      <c r="BB2" s="87" t="s">
        <v>60</v>
      </c>
      <c r="BC2" s="85" t="s">
        <v>59</v>
      </c>
      <c r="BD2" s="87" t="s">
        <v>60</v>
      </c>
      <c r="BE2" s="85" t="s">
        <v>59</v>
      </c>
      <c r="BF2" s="87" t="s">
        <v>60</v>
      </c>
      <c r="BG2" s="85" t="s">
        <v>59</v>
      </c>
      <c r="BH2" s="87" t="s">
        <v>60</v>
      </c>
      <c r="BI2" s="76"/>
    </row>
    <row r="3" spans="1:61" s="1" customFormat="1" ht="18" customHeight="1" x14ac:dyDescent="0.25">
      <c r="A3" s="97"/>
      <c r="B3" s="97"/>
      <c r="C3" s="97"/>
      <c r="D3" s="79"/>
      <c r="E3" s="31" t="s">
        <v>16</v>
      </c>
      <c r="F3" s="3" t="s">
        <v>17</v>
      </c>
      <c r="G3" s="3" t="s">
        <v>18</v>
      </c>
      <c r="H3" s="3" t="s">
        <v>19</v>
      </c>
      <c r="I3" s="3" t="s">
        <v>16</v>
      </c>
      <c r="J3" s="3" t="s">
        <v>17</v>
      </c>
      <c r="K3" s="3" t="s">
        <v>18</v>
      </c>
      <c r="L3" s="3" t="s">
        <v>20</v>
      </c>
      <c r="M3" s="3" t="s">
        <v>17</v>
      </c>
      <c r="N3" s="32" t="s">
        <v>18</v>
      </c>
      <c r="O3" s="31">
        <v>1</v>
      </c>
      <c r="P3" s="3">
        <v>2</v>
      </c>
      <c r="Q3" s="3">
        <v>3</v>
      </c>
      <c r="R3" s="3">
        <v>4</v>
      </c>
      <c r="S3" s="3">
        <v>5</v>
      </c>
      <c r="T3" s="3">
        <v>6</v>
      </c>
      <c r="U3" s="3">
        <v>7</v>
      </c>
      <c r="V3" s="3">
        <v>8</v>
      </c>
      <c r="W3" s="3">
        <v>9</v>
      </c>
      <c r="X3" s="3">
        <v>10</v>
      </c>
      <c r="Y3" s="3">
        <v>11</v>
      </c>
      <c r="Z3" s="3">
        <v>12</v>
      </c>
      <c r="AA3" s="32">
        <v>13</v>
      </c>
      <c r="AB3" s="38">
        <v>2</v>
      </c>
      <c r="AC3" s="2">
        <v>1</v>
      </c>
      <c r="AD3" s="2">
        <v>0</v>
      </c>
      <c r="AE3" s="2">
        <v>3</v>
      </c>
      <c r="AF3" s="2">
        <v>2</v>
      </c>
      <c r="AG3" s="2">
        <v>1</v>
      </c>
      <c r="AH3" s="2">
        <v>0</v>
      </c>
      <c r="AI3" s="2">
        <v>2</v>
      </c>
      <c r="AJ3" s="2">
        <v>1</v>
      </c>
      <c r="AK3" s="2">
        <v>0</v>
      </c>
      <c r="AL3" s="2">
        <v>2</v>
      </c>
      <c r="AM3" s="2">
        <v>1</v>
      </c>
      <c r="AN3" s="39">
        <v>0</v>
      </c>
      <c r="AO3" s="38">
        <v>2</v>
      </c>
      <c r="AP3" s="2">
        <v>1</v>
      </c>
      <c r="AQ3" s="2">
        <v>0</v>
      </c>
      <c r="AR3" s="2">
        <v>2</v>
      </c>
      <c r="AS3" s="2">
        <v>1</v>
      </c>
      <c r="AT3" s="2">
        <v>0</v>
      </c>
      <c r="AU3" s="2">
        <v>2</v>
      </c>
      <c r="AV3" s="2">
        <v>1</v>
      </c>
      <c r="AW3" s="2">
        <v>0</v>
      </c>
      <c r="AX3" s="2">
        <v>2</v>
      </c>
      <c r="AY3" s="2">
        <v>1</v>
      </c>
      <c r="AZ3" s="39">
        <v>0</v>
      </c>
      <c r="BA3" s="84"/>
      <c r="BB3" s="88"/>
      <c r="BC3" s="86"/>
      <c r="BD3" s="88"/>
      <c r="BE3" s="86"/>
      <c r="BF3" s="88"/>
      <c r="BG3" s="86"/>
      <c r="BH3" s="88"/>
      <c r="BI3" s="76"/>
    </row>
    <row r="4" spans="1:61" s="6" customFormat="1" x14ac:dyDescent="0.25">
      <c r="A4" s="5" t="s">
        <v>23</v>
      </c>
      <c r="B4" s="5">
        <v>40</v>
      </c>
      <c r="C4" s="5">
        <v>33</v>
      </c>
      <c r="D4" s="30">
        <f>C4/B4</f>
        <v>0.82499999999999996</v>
      </c>
      <c r="E4" s="18">
        <v>19</v>
      </c>
      <c r="F4" s="5">
        <v>14</v>
      </c>
      <c r="G4" s="5">
        <v>0</v>
      </c>
      <c r="H4" s="5">
        <v>18</v>
      </c>
      <c r="I4" s="5">
        <v>15</v>
      </c>
      <c r="J4" s="5">
        <v>0</v>
      </c>
      <c r="K4" s="5">
        <v>0</v>
      </c>
      <c r="L4" s="5">
        <v>27</v>
      </c>
      <c r="M4" s="5">
        <v>6</v>
      </c>
      <c r="N4" s="26">
        <v>0</v>
      </c>
      <c r="O4" s="18">
        <v>32</v>
      </c>
      <c r="P4" s="5">
        <v>20</v>
      </c>
      <c r="Q4" s="5">
        <v>28</v>
      </c>
      <c r="R4" s="5">
        <v>29</v>
      </c>
      <c r="S4" s="5">
        <v>26</v>
      </c>
      <c r="T4" s="5">
        <v>31</v>
      </c>
      <c r="U4" s="5">
        <v>28</v>
      </c>
      <c r="V4" s="5">
        <v>26</v>
      </c>
      <c r="W4" s="5">
        <v>30</v>
      </c>
      <c r="X4" s="5">
        <v>25</v>
      </c>
      <c r="Y4" s="5">
        <v>23</v>
      </c>
      <c r="Z4" s="5">
        <v>27</v>
      </c>
      <c r="AA4" s="26">
        <v>25</v>
      </c>
      <c r="AB4" s="18">
        <v>30</v>
      </c>
      <c r="AC4" s="5">
        <v>3</v>
      </c>
      <c r="AD4" s="5">
        <v>0</v>
      </c>
      <c r="AE4" s="5">
        <v>17</v>
      </c>
      <c r="AF4" s="5">
        <v>16</v>
      </c>
      <c r="AG4" s="5">
        <v>1</v>
      </c>
      <c r="AH4" s="5">
        <v>0</v>
      </c>
      <c r="AI4" s="5">
        <v>21</v>
      </c>
      <c r="AJ4" s="5">
        <v>12</v>
      </c>
      <c r="AK4" s="5">
        <v>0</v>
      </c>
      <c r="AL4" s="5">
        <v>24</v>
      </c>
      <c r="AM4" s="5">
        <v>9</v>
      </c>
      <c r="AN4" s="26">
        <v>0</v>
      </c>
      <c r="AO4" s="18">
        <v>25</v>
      </c>
      <c r="AP4" s="5">
        <v>7</v>
      </c>
      <c r="AQ4" s="5">
        <v>1</v>
      </c>
      <c r="AR4" s="5">
        <v>18</v>
      </c>
      <c r="AS4" s="5">
        <v>9</v>
      </c>
      <c r="AT4" s="5">
        <v>7</v>
      </c>
      <c r="AU4" s="5">
        <v>24</v>
      </c>
      <c r="AV4" s="5">
        <v>8</v>
      </c>
      <c r="AW4" s="5">
        <v>1</v>
      </c>
      <c r="AX4" s="5">
        <v>29</v>
      </c>
      <c r="AY4" s="5">
        <v>3</v>
      </c>
      <c r="AZ4" s="26">
        <v>1</v>
      </c>
      <c r="BA4" s="14">
        <v>0</v>
      </c>
      <c r="BB4" s="19">
        <f>BA4/C4</f>
        <v>0</v>
      </c>
      <c r="BC4" s="18">
        <v>3</v>
      </c>
      <c r="BD4" s="19">
        <f>BC4/C4</f>
        <v>9.0909090909090912E-2</v>
      </c>
      <c r="BE4" s="18">
        <v>15</v>
      </c>
      <c r="BF4" s="19">
        <f>BE4/C4</f>
        <v>0.45454545454545453</v>
      </c>
      <c r="BG4" s="18">
        <v>15</v>
      </c>
      <c r="BH4" s="19">
        <f>BG4/C4</f>
        <v>0.45454545454545453</v>
      </c>
      <c r="BI4" s="17">
        <f>(BA4*2+BC4*3+BE4*4+BG4*5)/C4</f>
        <v>4.3636363636363633</v>
      </c>
    </row>
    <row r="5" spans="1:61" s="6" customFormat="1" x14ac:dyDescent="0.25">
      <c r="A5" s="7" t="s">
        <v>24</v>
      </c>
      <c r="B5" s="7">
        <v>18</v>
      </c>
      <c r="C5" s="7">
        <v>16</v>
      </c>
      <c r="D5" s="30">
        <f t="shared" ref="D5:D39" si="0">C5/B5</f>
        <v>0.88888888888888884</v>
      </c>
      <c r="E5" s="20">
        <v>8</v>
      </c>
      <c r="F5" s="7">
        <v>8</v>
      </c>
      <c r="G5" s="7">
        <v>0</v>
      </c>
      <c r="H5" s="7">
        <v>8</v>
      </c>
      <c r="I5" s="7">
        <v>5</v>
      </c>
      <c r="J5" s="7">
        <v>3</v>
      </c>
      <c r="K5" s="7">
        <v>0</v>
      </c>
      <c r="L5" s="7">
        <v>9</v>
      </c>
      <c r="M5" s="7">
        <v>5</v>
      </c>
      <c r="N5" s="27">
        <v>2</v>
      </c>
      <c r="O5" s="20">
        <v>15</v>
      </c>
      <c r="P5" s="7">
        <v>10</v>
      </c>
      <c r="Q5" s="7">
        <v>14</v>
      </c>
      <c r="R5" s="7">
        <v>15</v>
      </c>
      <c r="S5" s="7">
        <v>11</v>
      </c>
      <c r="T5" s="7">
        <v>16</v>
      </c>
      <c r="U5" s="7">
        <v>13</v>
      </c>
      <c r="V5" s="7">
        <v>10</v>
      </c>
      <c r="W5" s="7">
        <v>13</v>
      </c>
      <c r="X5" s="7">
        <v>15</v>
      </c>
      <c r="Y5" s="7">
        <v>12</v>
      </c>
      <c r="Z5" s="7">
        <v>9</v>
      </c>
      <c r="AA5" s="27">
        <v>8</v>
      </c>
      <c r="AB5" s="20">
        <v>8</v>
      </c>
      <c r="AC5" s="7">
        <v>8</v>
      </c>
      <c r="AD5" s="7">
        <v>0</v>
      </c>
      <c r="AE5" s="7">
        <v>4</v>
      </c>
      <c r="AF5" s="7">
        <v>9</v>
      </c>
      <c r="AG5" s="7">
        <v>3</v>
      </c>
      <c r="AH5" s="7"/>
      <c r="AI5" s="7">
        <v>6</v>
      </c>
      <c r="AJ5" s="7">
        <v>9</v>
      </c>
      <c r="AK5" s="7">
        <v>1</v>
      </c>
      <c r="AL5" s="7">
        <v>10</v>
      </c>
      <c r="AM5" s="7">
        <v>4</v>
      </c>
      <c r="AN5" s="27">
        <v>2</v>
      </c>
      <c r="AO5" s="20">
        <v>10</v>
      </c>
      <c r="AP5" s="7">
        <v>3</v>
      </c>
      <c r="AQ5" s="7">
        <v>3</v>
      </c>
      <c r="AR5" s="7">
        <v>6</v>
      </c>
      <c r="AS5" s="7">
        <v>10</v>
      </c>
      <c r="AT5" s="7">
        <v>0</v>
      </c>
      <c r="AU5" s="7">
        <v>11</v>
      </c>
      <c r="AV5" s="7">
        <v>3</v>
      </c>
      <c r="AW5" s="7">
        <v>2</v>
      </c>
      <c r="AX5" s="7">
        <v>10</v>
      </c>
      <c r="AY5" s="7">
        <v>6</v>
      </c>
      <c r="AZ5" s="27">
        <v>0</v>
      </c>
      <c r="BA5" s="15">
        <v>1</v>
      </c>
      <c r="BB5" s="19">
        <f t="shared" ref="BB5:BB39" si="1">BA5/C5</f>
        <v>6.25E-2</v>
      </c>
      <c r="BC5" s="20">
        <v>5</v>
      </c>
      <c r="BD5" s="19">
        <f t="shared" ref="BD5:BD39" si="2">BC5/C5</f>
        <v>0.3125</v>
      </c>
      <c r="BE5" s="20">
        <v>7</v>
      </c>
      <c r="BF5" s="19">
        <f t="shared" ref="BF5:BF39" si="3">BE5/C5</f>
        <v>0.4375</v>
      </c>
      <c r="BG5" s="20">
        <v>3</v>
      </c>
      <c r="BH5" s="19">
        <f t="shared" ref="BH5:BH39" si="4">BG5/C5</f>
        <v>0.1875</v>
      </c>
      <c r="BI5" s="17">
        <f t="shared" ref="BI5:BI39" si="5">(BA5*2+BC5*3+BE5*4+BG5*5)/C5</f>
        <v>3.75</v>
      </c>
    </row>
    <row r="6" spans="1:61" s="6" customFormat="1" x14ac:dyDescent="0.25">
      <c r="A6" s="7" t="s">
        <v>25</v>
      </c>
      <c r="B6" s="7">
        <v>18</v>
      </c>
      <c r="C6" s="7">
        <v>9</v>
      </c>
      <c r="D6" s="30">
        <f t="shared" si="0"/>
        <v>0.5</v>
      </c>
      <c r="E6" s="20">
        <v>1</v>
      </c>
      <c r="F6" s="7">
        <v>7</v>
      </c>
      <c r="G6" s="7">
        <v>1</v>
      </c>
      <c r="H6" s="7">
        <v>0</v>
      </c>
      <c r="I6" s="7">
        <v>0</v>
      </c>
      <c r="J6" s="7">
        <v>8</v>
      </c>
      <c r="K6" s="7">
        <v>1</v>
      </c>
      <c r="L6" s="7">
        <v>2</v>
      </c>
      <c r="M6" s="7">
        <v>5</v>
      </c>
      <c r="N6" s="27">
        <v>2</v>
      </c>
      <c r="O6" s="20">
        <v>9</v>
      </c>
      <c r="P6" s="7">
        <v>5</v>
      </c>
      <c r="Q6" s="7">
        <v>8</v>
      </c>
      <c r="R6" s="7">
        <v>8</v>
      </c>
      <c r="S6" s="7">
        <v>4</v>
      </c>
      <c r="T6" s="7">
        <v>4</v>
      </c>
      <c r="U6" s="7">
        <v>2</v>
      </c>
      <c r="V6" s="7">
        <v>3</v>
      </c>
      <c r="W6" s="7">
        <v>4</v>
      </c>
      <c r="X6" s="7">
        <v>8</v>
      </c>
      <c r="Y6" s="7">
        <v>1</v>
      </c>
      <c r="Z6" s="7">
        <v>1</v>
      </c>
      <c r="AA6" s="27">
        <v>4</v>
      </c>
      <c r="AB6" s="20">
        <v>0</v>
      </c>
      <c r="AC6" s="7">
        <v>6</v>
      </c>
      <c r="AD6" s="7">
        <v>3</v>
      </c>
      <c r="AE6" s="7">
        <v>0</v>
      </c>
      <c r="AF6" s="7">
        <v>0</v>
      </c>
      <c r="AG6" s="7">
        <v>5</v>
      </c>
      <c r="AH6" s="7">
        <v>4</v>
      </c>
      <c r="AI6" s="7">
        <v>0</v>
      </c>
      <c r="AJ6" s="7">
        <v>6</v>
      </c>
      <c r="AK6" s="7">
        <v>3</v>
      </c>
      <c r="AL6" s="7">
        <v>1</v>
      </c>
      <c r="AM6" s="7">
        <v>5</v>
      </c>
      <c r="AN6" s="27">
        <v>3</v>
      </c>
      <c r="AO6" s="20">
        <v>0</v>
      </c>
      <c r="AP6" s="7">
        <v>6</v>
      </c>
      <c r="AQ6" s="7">
        <v>3</v>
      </c>
      <c r="AR6" s="7">
        <v>0</v>
      </c>
      <c r="AS6" s="7">
        <v>6</v>
      </c>
      <c r="AT6" s="7">
        <v>3</v>
      </c>
      <c r="AU6" s="7">
        <v>0</v>
      </c>
      <c r="AV6" s="7">
        <v>6</v>
      </c>
      <c r="AW6" s="7">
        <v>3</v>
      </c>
      <c r="AX6" s="7">
        <v>0</v>
      </c>
      <c r="AY6" s="7">
        <v>6</v>
      </c>
      <c r="AZ6" s="27">
        <v>3</v>
      </c>
      <c r="BA6" s="15">
        <v>3</v>
      </c>
      <c r="BB6" s="19">
        <f t="shared" si="1"/>
        <v>0.33333333333333331</v>
      </c>
      <c r="BC6" s="20">
        <v>6</v>
      </c>
      <c r="BD6" s="19">
        <f t="shared" si="2"/>
        <v>0.66666666666666663</v>
      </c>
      <c r="BE6" s="20">
        <v>0</v>
      </c>
      <c r="BF6" s="19">
        <f t="shared" si="3"/>
        <v>0</v>
      </c>
      <c r="BG6" s="20">
        <v>0</v>
      </c>
      <c r="BH6" s="19">
        <f t="shared" si="4"/>
        <v>0</v>
      </c>
      <c r="BI6" s="17">
        <f t="shared" si="5"/>
        <v>2.6666666666666665</v>
      </c>
    </row>
    <row r="7" spans="1:61" s="6" customFormat="1" x14ac:dyDescent="0.25">
      <c r="A7" s="5" t="s">
        <v>26</v>
      </c>
      <c r="B7" s="5">
        <v>39</v>
      </c>
      <c r="C7" s="5">
        <v>36</v>
      </c>
      <c r="D7" s="30">
        <f t="shared" si="0"/>
        <v>0.92307692307692313</v>
      </c>
      <c r="E7" s="18">
        <v>29</v>
      </c>
      <c r="F7" s="5">
        <v>7</v>
      </c>
      <c r="G7" s="5">
        <v>0</v>
      </c>
      <c r="H7" s="5">
        <v>18</v>
      </c>
      <c r="I7" s="5">
        <v>16</v>
      </c>
      <c r="J7" s="5">
        <v>2</v>
      </c>
      <c r="K7" s="5">
        <v>0</v>
      </c>
      <c r="L7" s="5">
        <v>11</v>
      </c>
      <c r="M7" s="5">
        <v>22</v>
      </c>
      <c r="N7" s="26">
        <v>3</v>
      </c>
      <c r="O7" s="18">
        <v>35</v>
      </c>
      <c r="P7" s="5">
        <v>19</v>
      </c>
      <c r="Q7" s="5">
        <v>33</v>
      </c>
      <c r="R7" s="5">
        <v>35</v>
      </c>
      <c r="S7" s="5">
        <v>29</v>
      </c>
      <c r="T7" s="5">
        <v>36</v>
      </c>
      <c r="U7" s="5">
        <v>26</v>
      </c>
      <c r="V7" s="5">
        <v>28</v>
      </c>
      <c r="W7" s="5">
        <v>32</v>
      </c>
      <c r="X7" s="5">
        <v>27</v>
      </c>
      <c r="Y7" s="5">
        <v>27</v>
      </c>
      <c r="Z7" s="5">
        <v>26</v>
      </c>
      <c r="AA7" s="26">
        <v>21</v>
      </c>
      <c r="AB7" s="18">
        <v>26</v>
      </c>
      <c r="AC7" s="5">
        <v>10</v>
      </c>
      <c r="AD7" s="5">
        <v>0</v>
      </c>
      <c r="AE7" s="5">
        <v>18</v>
      </c>
      <c r="AF7" s="5">
        <v>16</v>
      </c>
      <c r="AG7" s="5">
        <v>2</v>
      </c>
      <c r="AH7" s="5">
        <v>0</v>
      </c>
      <c r="AI7" s="5">
        <v>14</v>
      </c>
      <c r="AJ7" s="5">
        <v>19</v>
      </c>
      <c r="AK7" s="5">
        <v>2</v>
      </c>
      <c r="AL7" s="5">
        <v>36</v>
      </c>
      <c r="AM7" s="5">
        <v>0</v>
      </c>
      <c r="AN7" s="26">
        <v>0</v>
      </c>
      <c r="AO7" s="18">
        <v>16</v>
      </c>
      <c r="AP7" s="5">
        <v>17</v>
      </c>
      <c r="AQ7" s="5">
        <v>3</v>
      </c>
      <c r="AR7" s="5">
        <v>16</v>
      </c>
      <c r="AS7" s="5">
        <v>10</v>
      </c>
      <c r="AT7" s="5">
        <v>10</v>
      </c>
      <c r="AU7" s="5">
        <v>12</v>
      </c>
      <c r="AV7" s="5">
        <v>10</v>
      </c>
      <c r="AW7" s="5">
        <v>14</v>
      </c>
      <c r="AX7" s="5">
        <v>11</v>
      </c>
      <c r="AY7" s="5">
        <v>23</v>
      </c>
      <c r="AZ7" s="26">
        <v>2</v>
      </c>
      <c r="BA7" s="14">
        <v>0</v>
      </c>
      <c r="BB7" s="19">
        <f t="shared" si="1"/>
        <v>0</v>
      </c>
      <c r="BC7" s="18">
        <v>10</v>
      </c>
      <c r="BD7" s="19">
        <f t="shared" si="2"/>
        <v>0.27777777777777779</v>
      </c>
      <c r="BE7" s="18">
        <v>18</v>
      </c>
      <c r="BF7" s="19">
        <f t="shared" si="3"/>
        <v>0.5</v>
      </c>
      <c r="BG7" s="18">
        <v>8</v>
      </c>
      <c r="BH7" s="19">
        <f t="shared" si="4"/>
        <v>0.22222222222222221</v>
      </c>
      <c r="BI7" s="17">
        <f t="shared" si="5"/>
        <v>3.9444444444444446</v>
      </c>
    </row>
    <row r="8" spans="1:61" s="6" customFormat="1" x14ac:dyDescent="0.25">
      <c r="A8" s="5" t="s">
        <v>27</v>
      </c>
      <c r="B8" s="5">
        <v>38</v>
      </c>
      <c r="C8" s="5">
        <v>37</v>
      </c>
      <c r="D8" s="30">
        <f t="shared" si="0"/>
        <v>0.97368421052631582</v>
      </c>
      <c r="E8" s="18">
        <v>18</v>
      </c>
      <c r="F8" s="5">
        <v>18</v>
      </c>
      <c r="G8" s="5">
        <v>1</v>
      </c>
      <c r="H8" s="5">
        <v>8</v>
      </c>
      <c r="I8" s="5">
        <v>27</v>
      </c>
      <c r="J8" s="5">
        <v>2</v>
      </c>
      <c r="K8" s="5">
        <v>2</v>
      </c>
      <c r="L8" s="5">
        <v>9</v>
      </c>
      <c r="M8" s="5">
        <v>25</v>
      </c>
      <c r="N8" s="26">
        <v>3</v>
      </c>
      <c r="O8" s="18">
        <v>35</v>
      </c>
      <c r="P8" s="5">
        <v>17</v>
      </c>
      <c r="Q8" s="5">
        <v>30</v>
      </c>
      <c r="R8" s="5">
        <v>30</v>
      </c>
      <c r="S8" s="5">
        <v>27</v>
      </c>
      <c r="T8" s="5">
        <v>24</v>
      </c>
      <c r="U8" s="5">
        <v>21</v>
      </c>
      <c r="V8" s="5">
        <v>15</v>
      </c>
      <c r="W8" s="5">
        <v>19</v>
      </c>
      <c r="X8" s="5">
        <v>25</v>
      </c>
      <c r="Y8" s="5">
        <v>13</v>
      </c>
      <c r="Z8" s="5">
        <v>23</v>
      </c>
      <c r="AA8" s="26">
        <v>19</v>
      </c>
      <c r="AB8" s="18">
        <v>16</v>
      </c>
      <c r="AC8" s="5">
        <v>21</v>
      </c>
      <c r="AD8" s="5">
        <v>0</v>
      </c>
      <c r="AE8" s="5">
        <v>8</v>
      </c>
      <c r="AF8" s="5">
        <v>16</v>
      </c>
      <c r="AG8" s="5">
        <v>13</v>
      </c>
      <c r="AH8" s="5">
        <v>0</v>
      </c>
      <c r="AI8" s="5">
        <v>10</v>
      </c>
      <c r="AJ8" s="5">
        <v>27</v>
      </c>
      <c r="AK8" s="5">
        <v>0</v>
      </c>
      <c r="AL8" s="5">
        <v>11</v>
      </c>
      <c r="AM8" s="5">
        <v>25</v>
      </c>
      <c r="AN8" s="26">
        <v>1</v>
      </c>
      <c r="AO8" s="18">
        <v>13</v>
      </c>
      <c r="AP8" s="5">
        <v>8</v>
      </c>
      <c r="AQ8" s="5">
        <v>16</v>
      </c>
      <c r="AR8" s="5">
        <v>9</v>
      </c>
      <c r="AS8" s="5">
        <v>6</v>
      </c>
      <c r="AT8" s="5">
        <v>22</v>
      </c>
      <c r="AU8" s="5">
        <v>20</v>
      </c>
      <c r="AV8" s="5">
        <v>10</v>
      </c>
      <c r="AW8" s="5">
        <v>7</v>
      </c>
      <c r="AX8" s="5">
        <v>18</v>
      </c>
      <c r="AY8" s="5">
        <v>14</v>
      </c>
      <c r="AZ8" s="26">
        <v>5</v>
      </c>
      <c r="BA8" s="14">
        <v>2</v>
      </c>
      <c r="BB8" s="19">
        <f t="shared" si="1"/>
        <v>5.4054054054054057E-2</v>
      </c>
      <c r="BC8" s="18">
        <v>19</v>
      </c>
      <c r="BD8" s="19">
        <f t="shared" si="2"/>
        <v>0.51351351351351349</v>
      </c>
      <c r="BE8" s="18">
        <v>14</v>
      </c>
      <c r="BF8" s="19">
        <f t="shared" si="3"/>
        <v>0.3783783783783784</v>
      </c>
      <c r="BG8" s="18">
        <v>2</v>
      </c>
      <c r="BH8" s="19">
        <f t="shared" si="4"/>
        <v>5.4054054054054057E-2</v>
      </c>
      <c r="BI8" s="17">
        <f t="shared" si="5"/>
        <v>3.4324324324324325</v>
      </c>
    </row>
    <row r="9" spans="1:61" s="6" customFormat="1" x14ac:dyDescent="0.25">
      <c r="A9" s="5" t="s">
        <v>28</v>
      </c>
      <c r="B9" s="5">
        <v>85</v>
      </c>
      <c r="C9" s="5">
        <v>79</v>
      </c>
      <c r="D9" s="30">
        <f t="shared" si="0"/>
        <v>0.92941176470588238</v>
      </c>
      <c r="E9" s="18">
        <v>55</v>
      </c>
      <c r="F9" s="5">
        <v>24</v>
      </c>
      <c r="G9" s="5">
        <v>0</v>
      </c>
      <c r="H9" s="5">
        <v>17</v>
      </c>
      <c r="I9" s="5">
        <v>24</v>
      </c>
      <c r="J9" s="5">
        <v>31</v>
      </c>
      <c r="K9" s="5">
        <v>7</v>
      </c>
      <c r="L9" s="5">
        <v>37</v>
      </c>
      <c r="M9" s="5">
        <v>36</v>
      </c>
      <c r="N9" s="26">
        <v>6</v>
      </c>
      <c r="O9" s="18">
        <v>77</v>
      </c>
      <c r="P9" s="5">
        <v>50</v>
      </c>
      <c r="Q9" s="5">
        <v>73</v>
      </c>
      <c r="R9" s="5">
        <v>73</v>
      </c>
      <c r="S9" s="5">
        <v>56</v>
      </c>
      <c r="T9" s="5">
        <v>68</v>
      </c>
      <c r="U9" s="5">
        <v>55</v>
      </c>
      <c r="V9" s="5">
        <v>61</v>
      </c>
      <c r="W9" s="5">
        <v>67</v>
      </c>
      <c r="X9" s="5">
        <v>48</v>
      </c>
      <c r="Y9" s="5">
        <v>52</v>
      </c>
      <c r="Z9" s="5">
        <v>47</v>
      </c>
      <c r="AA9" s="26">
        <v>50</v>
      </c>
      <c r="AB9" s="18">
        <v>46</v>
      </c>
      <c r="AC9" s="5">
        <v>30</v>
      </c>
      <c r="AD9" s="5">
        <v>3</v>
      </c>
      <c r="AE9" s="5">
        <v>23</v>
      </c>
      <c r="AF9" s="5">
        <v>33</v>
      </c>
      <c r="AG9" s="5">
        <v>18</v>
      </c>
      <c r="AH9" s="5">
        <v>5</v>
      </c>
      <c r="AI9" s="5">
        <v>43</v>
      </c>
      <c r="AJ9" s="5">
        <v>36</v>
      </c>
      <c r="AK9" s="5">
        <v>0</v>
      </c>
      <c r="AL9" s="5">
        <v>47</v>
      </c>
      <c r="AM9" s="5">
        <v>25</v>
      </c>
      <c r="AN9" s="26">
        <v>7</v>
      </c>
      <c r="AO9" s="18">
        <v>45</v>
      </c>
      <c r="AP9" s="5">
        <v>26</v>
      </c>
      <c r="AQ9" s="5">
        <v>9</v>
      </c>
      <c r="AR9" s="5">
        <v>36</v>
      </c>
      <c r="AS9" s="5">
        <v>27</v>
      </c>
      <c r="AT9" s="5">
        <v>16</v>
      </c>
      <c r="AU9" s="5">
        <v>41</v>
      </c>
      <c r="AV9" s="5">
        <v>31</v>
      </c>
      <c r="AW9" s="5">
        <v>7</v>
      </c>
      <c r="AX9" s="5">
        <v>41</v>
      </c>
      <c r="AY9" s="5">
        <v>31</v>
      </c>
      <c r="AZ9" s="26">
        <v>7</v>
      </c>
      <c r="BA9" s="14">
        <v>2</v>
      </c>
      <c r="BB9" s="19">
        <f t="shared" si="1"/>
        <v>2.5316455696202531E-2</v>
      </c>
      <c r="BC9" s="18">
        <v>21</v>
      </c>
      <c r="BD9" s="19">
        <f t="shared" si="2"/>
        <v>0.26582278481012656</v>
      </c>
      <c r="BE9" s="18">
        <v>49</v>
      </c>
      <c r="BF9" s="19">
        <f t="shared" si="3"/>
        <v>0.620253164556962</v>
      </c>
      <c r="BG9" s="18">
        <v>7</v>
      </c>
      <c r="BH9" s="19">
        <f t="shared" si="4"/>
        <v>8.8607594936708861E-2</v>
      </c>
      <c r="BI9" s="17">
        <f t="shared" si="5"/>
        <v>3.7721518987341773</v>
      </c>
    </row>
    <row r="10" spans="1:61" s="6" customFormat="1" x14ac:dyDescent="0.25">
      <c r="A10" s="5" t="s">
        <v>29</v>
      </c>
      <c r="B10" s="5">
        <v>96</v>
      </c>
      <c r="C10" s="5">
        <v>82</v>
      </c>
      <c r="D10" s="30">
        <f t="shared" si="0"/>
        <v>0.85416666666666663</v>
      </c>
      <c r="E10" s="18">
        <v>38</v>
      </c>
      <c r="F10" s="5">
        <v>35</v>
      </c>
      <c r="G10" s="5">
        <v>9</v>
      </c>
      <c r="H10" s="5">
        <v>16</v>
      </c>
      <c r="I10" s="5">
        <v>52</v>
      </c>
      <c r="J10" s="5">
        <v>11</v>
      </c>
      <c r="K10" s="5">
        <v>3</v>
      </c>
      <c r="L10" s="5">
        <v>24</v>
      </c>
      <c r="M10" s="5">
        <v>47</v>
      </c>
      <c r="N10" s="26">
        <v>11</v>
      </c>
      <c r="O10" s="18">
        <v>73</v>
      </c>
      <c r="P10" s="5">
        <v>40</v>
      </c>
      <c r="Q10" s="5">
        <v>64</v>
      </c>
      <c r="R10" s="5">
        <v>73</v>
      </c>
      <c r="S10" s="5">
        <v>61</v>
      </c>
      <c r="T10" s="5">
        <v>58</v>
      </c>
      <c r="U10" s="5">
        <v>45</v>
      </c>
      <c r="V10" s="5">
        <v>58</v>
      </c>
      <c r="W10" s="5">
        <v>66</v>
      </c>
      <c r="X10" s="5">
        <v>61</v>
      </c>
      <c r="Y10" s="5">
        <v>55</v>
      </c>
      <c r="Z10" s="5">
        <v>45</v>
      </c>
      <c r="AA10" s="26">
        <v>40</v>
      </c>
      <c r="AB10" s="18">
        <v>37</v>
      </c>
      <c r="AC10" s="5">
        <v>38</v>
      </c>
      <c r="AD10" s="5">
        <v>7</v>
      </c>
      <c r="AE10" s="5">
        <v>34</v>
      </c>
      <c r="AF10" s="5">
        <v>25</v>
      </c>
      <c r="AG10" s="5">
        <v>17</v>
      </c>
      <c r="AH10" s="5">
        <v>4</v>
      </c>
      <c r="AI10" s="5">
        <v>22</v>
      </c>
      <c r="AJ10" s="5">
        <v>50</v>
      </c>
      <c r="AK10" s="5">
        <v>10</v>
      </c>
      <c r="AL10" s="5">
        <v>25</v>
      </c>
      <c r="AM10" s="5">
        <v>50</v>
      </c>
      <c r="AN10" s="26">
        <v>7</v>
      </c>
      <c r="AO10" s="18">
        <v>33</v>
      </c>
      <c r="AP10" s="5">
        <v>23</v>
      </c>
      <c r="AQ10" s="5">
        <v>26</v>
      </c>
      <c r="AR10" s="5">
        <v>25</v>
      </c>
      <c r="AS10" s="5">
        <v>23</v>
      </c>
      <c r="AT10" s="5">
        <v>34</v>
      </c>
      <c r="AU10" s="5">
        <v>18</v>
      </c>
      <c r="AV10" s="5">
        <v>34</v>
      </c>
      <c r="AW10" s="5">
        <v>30</v>
      </c>
      <c r="AX10" s="5">
        <v>27</v>
      </c>
      <c r="AY10" s="5">
        <v>30</v>
      </c>
      <c r="AZ10" s="26">
        <v>25</v>
      </c>
      <c r="BA10" s="14">
        <v>6</v>
      </c>
      <c r="BB10" s="19">
        <f t="shared" si="1"/>
        <v>7.3170731707317069E-2</v>
      </c>
      <c r="BC10" s="18">
        <v>36</v>
      </c>
      <c r="BD10" s="19">
        <f t="shared" si="2"/>
        <v>0.43902439024390244</v>
      </c>
      <c r="BE10" s="18">
        <v>38</v>
      </c>
      <c r="BF10" s="19">
        <f t="shared" si="3"/>
        <v>0.46341463414634149</v>
      </c>
      <c r="BG10" s="18">
        <v>2</v>
      </c>
      <c r="BH10" s="19">
        <f t="shared" si="4"/>
        <v>2.4390243902439025E-2</v>
      </c>
      <c r="BI10" s="17">
        <f t="shared" si="5"/>
        <v>3.4390243902439024</v>
      </c>
    </row>
    <row r="11" spans="1:61" s="6" customFormat="1" x14ac:dyDescent="0.25">
      <c r="A11" s="5" t="s">
        <v>31</v>
      </c>
      <c r="B11" s="5">
        <v>84</v>
      </c>
      <c r="C11" s="5">
        <v>75</v>
      </c>
      <c r="D11" s="30">
        <f t="shared" si="0"/>
        <v>0.8928571428571429</v>
      </c>
      <c r="E11" s="18">
        <v>40</v>
      </c>
      <c r="F11" s="5">
        <v>32</v>
      </c>
      <c r="G11" s="5">
        <v>3</v>
      </c>
      <c r="H11" s="5">
        <v>2</v>
      </c>
      <c r="I11" s="5">
        <v>56</v>
      </c>
      <c r="J11" s="5">
        <v>14</v>
      </c>
      <c r="K11" s="5">
        <v>3</v>
      </c>
      <c r="L11" s="5">
        <v>33</v>
      </c>
      <c r="M11" s="5">
        <v>29</v>
      </c>
      <c r="N11" s="26">
        <v>13</v>
      </c>
      <c r="O11" s="18">
        <v>72</v>
      </c>
      <c r="P11" s="5">
        <v>61</v>
      </c>
      <c r="Q11" s="5">
        <v>74</v>
      </c>
      <c r="R11" s="5">
        <v>70</v>
      </c>
      <c r="S11" s="5">
        <v>70</v>
      </c>
      <c r="T11" s="5">
        <v>74</v>
      </c>
      <c r="U11" s="5">
        <v>65</v>
      </c>
      <c r="V11" s="5">
        <v>66</v>
      </c>
      <c r="W11" s="5">
        <v>71</v>
      </c>
      <c r="X11" s="5">
        <v>68</v>
      </c>
      <c r="Y11" s="5">
        <v>64</v>
      </c>
      <c r="Z11" s="5">
        <v>55</v>
      </c>
      <c r="AA11" s="26">
        <v>54</v>
      </c>
      <c r="AB11" s="18">
        <v>41</v>
      </c>
      <c r="AC11" s="5">
        <v>31</v>
      </c>
      <c r="AD11" s="5">
        <v>3</v>
      </c>
      <c r="AE11" s="5">
        <v>17</v>
      </c>
      <c r="AF11" s="5">
        <v>33</v>
      </c>
      <c r="AG11" s="5">
        <v>16</v>
      </c>
      <c r="AH11" s="5">
        <v>9</v>
      </c>
      <c r="AI11" s="5">
        <v>25</v>
      </c>
      <c r="AJ11" s="5">
        <v>47</v>
      </c>
      <c r="AK11" s="5">
        <v>3</v>
      </c>
      <c r="AL11" s="5">
        <v>47</v>
      </c>
      <c r="AM11" s="5">
        <v>25</v>
      </c>
      <c r="AN11" s="26">
        <v>3</v>
      </c>
      <c r="AO11" s="18">
        <v>25</v>
      </c>
      <c r="AP11" s="5">
        <v>28</v>
      </c>
      <c r="AQ11" s="5">
        <v>22</v>
      </c>
      <c r="AR11" s="5">
        <v>17</v>
      </c>
      <c r="AS11" s="5">
        <v>28</v>
      </c>
      <c r="AT11" s="5">
        <v>30</v>
      </c>
      <c r="AU11" s="5">
        <v>38</v>
      </c>
      <c r="AV11" s="5">
        <v>25</v>
      </c>
      <c r="AW11" s="5">
        <v>12</v>
      </c>
      <c r="AX11" s="5">
        <v>24</v>
      </c>
      <c r="AY11" s="5">
        <v>37</v>
      </c>
      <c r="AZ11" s="26">
        <v>14</v>
      </c>
      <c r="BA11" s="14">
        <v>1</v>
      </c>
      <c r="BB11" s="19">
        <f t="shared" si="1"/>
        <v>1.3333333333333334E-2</v>
      </c>
      <c r="BC11" s="18">
        <v>37</v>
      </c>
      <c r="BD11" s="19">
        <f t="shared" si="2"/>
        <v>0.49333333333333335</v>
      </c>
      <c r="BE11" s="18">
        <v>32</v>
      </c>
      <c r="BF11" s="19">
        <f t="shared" si="3"/>
        <v>0.42666666666666669</v>
      </c>
      <c r="BG11" s="18">
        <v>5</v>
      </c>
      <c r="BH11" s="19">
        <f t="shared" si="4"/>
        <v>6.6666666666666666E-2</v>
      </c>
      <c r="BI11" s="17">
        <f t="shared" si="5"/>
        <v>3.5466666666666669</v>
      </c>
    </row>
    <row r="12" spans="1:61" s="10" customFormat="1" x14ac:dyDescent="0.25">
      <c r="A12" s="8" t="s">
        <v>30</v>
      </c>
      <c r="B12" s="9">
        <v>75</v>
      </c>
      <c r="C12" s="9">
        <v>66</v>
      </c>
      <c r="D12" s="30">
        <f t="shared" si="0"/>
        <v>0.88</v>
      </c>
      <c r="E12" s="21">
        <v>30</v>
      </c>
      <c r="F12" s="9">
        <v>32</v>
      </c>
      <c r="G12" s="9">
        <v>4</v>
      </c>
      <c r="H12" s="9">
        <v>18</v>
      </c>
      <c r="I12" s="9">
        <v>21</v>
      </c>
      <c r="J12" s="9">
        <v>21</v>
      </c>
      <c r="K12" s="9">
        <v>6</v>
      </c>
      <c r="L12" s="9">
        <v>20</v>
      </c>
      <c r="M12" s="9">
        <v>41</v>
      </c>
      <c r="N12" s="28">
        <v>5</v>
      </c>
      <c r="O12" s="21">
        <v>58</v>
      </c>
      <c r="P12" s="9">
        <v>47</v>
      </c>
      <c r="Q12" s="9">
        <v>65</v>
      </c>
      <c r="R12" s="9">
        <v>58</v>
      </c>
      <c r="S12" s="9">
        <v>58</v>
      </c>
      <c r="T12" s="9">
        <v>62</v>
      </c>
      <c r="U12" s="9">
        <v>57</v>
      </c>
      <c r="V12" s="9">
        <v>53</v>
      </c>
      <c r="W12" s="9">
        <v>57</v>
      </c>
      <c r="X12" s="9">
        <v>61</v>
      </c>
      <c r="Y12" s="9">
        <v>53</v>
      </c>
      <c r="Z12" s="9">
        <v>52</v>
      </c>
      <c r="AA12" s="28">
        <v>52</v>
      </c>
      <c r="AB12" s="21">
        <v>48</v>
      </c>
      <c r="AC12" s="9">
        <v>18</v>
      </c>
      <c r="AD12" s="9">
        <v>0</v>
      </c>
      <c r="AE12" s="9">
        <v>38</v>
      </c>
      <c r="AF12" s="9">
        <v>12</v>
      </c>
      <c r="AG12" s="9">
        <v>16</v>
      </c>
      <c r="AH12" s="9">
        <v>0</v>
      </c>
      <c r="AI12" s="9">
        <v>19</v>
      </c>
      <c r="AJ12" s="9">
        <v>43</v>
      </c>
      <c r="AK12" s="9">
        <v>4</v>
      </c>
      <c r="AL12" s="9">
        <v>47</v>
      </c>
      <c r="AM12" s="9">
        <v>12</v>
      </c>
      <c r="AN12" s="28">
        <v>7</v>
      </c>
      <c r="AO12" s="21">
        <v>45</v>
      </c>
      <c r="AP12" s="9">
        <v>14</v>
      </c>
      <c r="AQ12" s="9">
        <v>7</v>
      </c>
      <c r="AR12" s="9">
        <v>34</v>
      </c>
      <c r="AS12" s="9">
        <v>17</v>
      </c>
      <c r="AT12" s="9">
        <v>15</v>
      </c>
      <c r="AU12" s="9">
        <v>35</v>
      </c>
      <c r="AV12" s="9">
        <v>25</v>
      </c>
      <c r="AW12" s="9">
        <v>6</v>
      </c>
      <c r="AX12" s="9">
        <v>29</v>
      </c>
      <c r="AY12" s="9">
        <v>27</v>
      </c>
      <c r="AZ12" s="28">
        <v>10</v>
      </c>
      <c r="BA12" s="16">
        <v>1</v>
      </c>
      <c r="BB12" s="19">
        <f t="shared" si="1"/>
        <v>1.5151515151515152E-2</v>
      </c>
      <c r="BC12" s="21">
        <v>16</v>
      </c>
      <c r="BD12" s="19">
        <f t="shared" si="2"/>
        <v>0.24242424242424243</v>
      </c>
      <c r="BE12" s="21">
        <v>37</v>
      </c>
      <c r="BF12" s="19">
        <f t="shared" si="3"/>
        <v>0.56060606060606055</v>
      </c>
      <c r="BG12" s="21">
        <v>12</v>
      </c>
      <c r="BH12" s="19">
        <f t="shared" si="4"/>
        <v>0.18181818181818182</v>
      </c>
      <c r="BI12" s="17">
        <f t="shared" si="5"/>
        <v>3.9090909090909092</v>
      </c>
    </row>
    <row r="13" spans="1:61" s="6" customFormat="1" x14ac:dyDescent="0.25">
      <c r="A13" s="5" t="s">
        <v>32</v>
      </c>
      <c r="B13" s="5">
        <v>60</v>
      </c>
      <c r="C13" s="5">
        <v>60</v>
      </c>
      <c r="D13" s="30">
        <f t="shared" si="0"/>
        <v>1</v>
      </c>
      <c r="E13" s="18">
        <v>43</v>
      </c>
      <c r="F13" s="5">
        <v>16</v>
      </c>
      <c r="G13" s="5">
        <v>1</v>
      </c>
      <c r="H13" s="5">
        <v>28</v>
      </c>
      <c r="I13" s="5">
        <v>26</v>
      </c>
      <c r="J13" s="5">
        <v>5</v>
      </c>
      <c r="K13" s="5">
        <v>1</v>
      </c>
      <c r="L13" s="5">
        <v>17</v>
      </c>
      <c r="M13" s="5">
        <v>34</v>
      </c>
      <c r="N13" s="26">
        <v>9</v>
      </c>
      <c r="O13" s="18">
        <v>57</v>
      </c>
      <c r="P13" s="5">
        <v>38</v>
      </c>
      <c r="Q13" s="5">
        <v>55</v>
      </c>
      <c r="R13" s="5">
        <v>59</v>
      </c>
      <c r="S13" s="5">
        <v>49</v>
      </c>
      <c r="T13" s="5">
        <v>46</v>
      </c>
      <c r="U13" s="5">
        <v>52</v>
      </c>
      <c r="V13" s="5">
        <v>50</v>
      </c>
      <c r="W13" s="5">
        <v>49</v>
      </c>
      <c r="X13" s="5">
        <v>53</v>
      </c>
      <c r="Y13" s="5">
        <v>47</v>
      </c>
      <c r="Z13" s="5">
        <v>44</v>
      </c>
      <c r="AA13" s="26">
        <v>34</v>
      </c>
      <c r="AB13" s="18">
        <v>40</v>
      </c>
      <c r="AC13" s="5">
        <v>18</v>
      </c>
      <c r="AD13" s="5">
        <v>2</v>
      </c>
      <c r="AE13" s="5">
        <v>35</v>
      </c>
      <c r="AF13" s="5">
        <v>12</v>
      </c>
      <c r="AG13" s="5">
        <v>11</v>
      </c>
      <c r="AH13" s="5">
        <v>2</v>
      </c>
      <c r="AI13" s="5">
        <v>31</v>
      </c>
      <c r="AJ13" s="5">
        <v>23</v>
      </c>
      <c r="AK13" s="5">
        <v>6</v>
      </c>
      <c r="AL13" s="5">
        <v>57</v>
      </c>
      <c r="AM13" s="5">
        <v>3</v>
      </c>
      <c r="AN13" s="26">
        <v>0</v>
      </c>
      <c r="AO13" s="18">
        <v>17</v>
      </c>
      <c r="AP13" s="5">
        <v>34</v>
      </c>
      <c r="AQ13" s="5">
        <v>9</v>
      </c>
      <c r="AR13" s="5">
        <v>31</v>
      </c>
      <c r="AS13" s="5">
        <v>16</v>
      </c>
      <c r="AT13" s="5">
        <v>13</v>
      </c>
      <c r="AU13" s="5">
        <v>8</v>
      </c>
      <c r="AV13" s="5">
        <v>30</v>
      </c>
      <c r="AW13" s="5">
        <v>22</v>
      </c>
      <c r="AX13" s="5">
        <v>49</v>
      </c>
      <c r="AY13" s="5">
        <v>10</v>
      </c>
      <c r="AZ13" s="26">
        <v>1</v>
      </c>
      <c r="BA13" s="14">
        <v>0</v>
      </c>
      <c r="BB13" s="19">
        <f t="shared" si="1"/>
        <v>0</v>
      </c>
      <c r="BC13" s="18">
        <v>8</v>
      </c>
      <c r="BD13" s="19">
        <f t="shared" si="2"/>
        <v>0.13333333333333333</v>
      </c>
      <c r="BE13" s="18">
        <v>36</v>
      </c>
      <c r="BF13" s="19">
        <f t="shared" si="3"/>
        <v>0.6</v>
      </c>
      <c r="BG13" s="18">
        <v>16</v>
      </c>
      <c r="BH13" s="19">
        <f t="shared" si="4"/>
        <v>0.26666666666666666</v>
      </c>
      <c r="BI13" s="17">
        <f t="shared" si="5"/>
        <v>4.1333333333333337</v>
      </c>
    </row>
    <row r="14" spans="1:61" s="6" customFormat="1" x14ac:dyDescent="0.25">
      <c r="A14" s="5" t="s">
        <v>33</v>
      </c>
      <c r="B14" s="5">
        <v>52</v>
      </c>
      <c r="C14" s="5">
        <v>49</v>
      </c>
      <c r="D14" s="30">
        <f t="shared" si="0"/>
        <v>0.94230769230769229</v>
      </c>
      <c r="E14" s="18">
        <v>34</v>
      </c>
      <c r="F14" s="5">
        <v>13</v>
      </c>
      <c r="G14" s="5">
        <v>2</v>
      </c>
      <c r="H14" s="5">
        <v>20</v>
      </c>
      <c r="I14" s="5">
        <v>17</v>
      </c>
      <c r="J14" s="5">
        <v>10</v>
      </c>
      <c r="K14" s="5">
        <v>2</v>
      </c>
      <c r="L14" s="5">
        <v>26</v>
      </c>
      <c r="M14" s="5">
        <v>19</v>
      </c>
      <c r="N14" s="26">
        <v>4</v>
      </c>
      <c r="O14" s="18">
        <v>27</v>
      </c>
      <c r="P14" s="5">
        <v>21</v>
      </c>
      <c r="Q14" s="5">
        <v>26</v>
      </c>
      <c r="R14" s="5">
        <v>25</v>
      </c>
      <c r="S14" s="5">
        <v>24</v>
      </c>
      <c r="T14" s="5">
        <v>27</v>
      </c>
      <c r="U14" s="5">
        <v>26</v>
      </c>
      <c r="V14" s="5">
        <v>21</v>
      </c>
      <c r="W14" s="5">
        <v>29</v>
      </c>
      <c r="X14" s="5">
        <v>33</v>
      </c>
      <c r="Y14" s="5">
        <v>34</v>
      </c>
      <c r="Z14" s="5">
        <v>23</v>
      </c>
      <c r="AA14" s="26">
        <v>26</v>
      </c>
      <c r="AB14" s="18">
        <v>28</v>
      </c>
      <c r="AC14" s="5">
        <v>20</v>
      </c>
      <c r="AD14" s="5">
        <v>0</v>
      </c>
      <c r="AE14" s="5">
        <v>10</v>
      </c>
      <c r="AF14" s="5">
        <v>29</v>
      </c>
      <c r="AG14" s="5">
        <v>9</v>
      </c>
      <c r="AH14" s="5">
        <v>0</v>
      </c>
      <c r="AI14" s="5">
        <v>25</v>
      </c>
      <c r="AJ14" s="5">
        <v>23</v>
      </c>
      <c r="AK14" s="5">
        <v>0</v>
      </c>
      <c r="AL14" s="5">
        <v>26</v>
      </c>
      <c r="AM14" s="5">
        <v>19</v>
      </c>
      <c r="AN14" s="26">
        <v>3</v>
      </c>
      <c r="AO14" s="18">
        <v>18</v>
      </c>
      <c r="AP14" s="5">
        <v>17</v>
      </c>
      <c r="AQ14" s="5">
        <v>13</v>
      </c>
      <c r="AR14" s="5">
        <v>14</v>
      </c>
      <c r="AS14" s="5">
        <v>18</v>
      </c>
      <c r="AT14" s="5">
        <v>16</v>
      </c>
      <c r="AU14" s="5">
        <v>22</v>
      </c>
      <c r="AV14" s="5">
        <v>22</v>
      </c>
      <c r="AW14" s="5">
        <v>4</v>
      </c>
      <c r="AX14" s="5">
        <v>25</v>
      </c>
      <c r="AY14" s="5">
        <v>17</v>
      </c>
      <c r="AZ14" s="26">
        <v>6</v>
      </c>
      <c r="BA14" s="14">
        <v>0</v>
      </c>
      <c r="BB14" s="19">
        <f t="shared" si="1"/>
        <v>0</v>
      </c>
      <c r="BC14" s="18">
        <v>15</v>
      </c>
      <c r="BD14" s="19">
        <f t="shared" si="2"/>
        <v>0.30612244897959184</v>
      </c>
      <c r="BE14" s="18">
        <v>24</v>
      </c>
      <c r="BF14" s="19">
        <f t="shared" si="3"/>
        <v>0.48979591836734693</v>
      </c>
      <c r="BG14" s="18">
        <v>10</v>
      </c>
      <c r="BH14" s="19">
        <f t="shared" si="4"/>
        <v>0.20408163265306123</v>
      </c>
      <c r="BI14" s="17">
        <f t="shared" si="5"/>
        <v>3.8979591836734695</v>
      </c>
    </row>
    <row r="15" spans="1:61" s="6" customFormat="1" x14ac:dyDescent="0.25">
      <c r="A15" s="5" t="s">
        <v>34</v>
      </c>
      <c r="B15" s="5">
        <v>38</v>
      </c>
      <c r="C15" s="5">
        <v>34</v>
      </c>
      <c r="D15" s="30">
        <f t="shared" si="0"/>
        <v>0.89473684210526316</v>
      </c>
      <c r="E15" s="18">
        <v>23</v>
      </c>
      <c r="F15" s="5">
        <v>11</v>
      </c>
      <c r="G15" s="5">
        <v>0</v>
      </c>
      <c r="H15" s="5">
        <v>1</v>
      </c>
      <c r="I15" s="5">
        <v>19</v>
      </c>
      <c r="J15" s="5">
        <v>14</v>
      </c>
      <c r="K15" s="5">
        <v>0</v>
      </c>
      <c r="L15" s="5">
        <v>26</v>
      </c>
      <c r="M15" s="5">
        <v>8</v>
      </c>
      <c r="N15" s="26">
        <v>0</v>
      </c>
      <c r="O15" s="18">
        <v>34</v>
      </c>
      <c r="P15" s="5">
        <v>19</v>
      </c>
      <c r="Q15" s="5">
        <v>33</v>
      </c>
      <c r="R15" s="5">
        <v>34</v>
      </c>
      <c r="S15" s="5">
        <v>29</v>
      </c>
      <c r="T15" s="5">
        <v>28</v>
      </c>
      <c r="U15" s="5">
        <v>30</v>
      </c>
      <c r="V15" s="5">
        <v>28</v>
      </c>
      <c r="W15" s="5">
        <v>32</v>
      </c>
      <c r="X15" s="5">
        <v>33</v>
      </c>
      <c r="Y15" s="5">
        <v>30</v>
      </c>
      <c r="Z15" s="5">
        <v>29</v>
      </c>
      <c r="AA15" s="26">
        <v>28</v>
      </c>
      <c r="AB15" s="18">
        <v>17</v>
      </c>
      <c r="AC15" s="5">
        <v>14</v>
      </c>
      <c r="AD15" s="5">
        <v>3</v>
      </c>
      <c r="AE15" s="5">
        <v>4</v>
      </c>
      <c r="AF15" s="5">
        <v>7</v>
      </c>
      <c r="AG15" s="5">
        <v>20</v>
      </c>
      <c r="AH15" s="5">
        <v>3</v>
      </c>
      <c r="AI15" s="5">
        <v>21</v>
      </c>
      <c r="AJ15" s="5">
        <v>13</v>
      </c>
      <c r="AK15" s="5">
        <v>0</v>
      </c>
      <c r="AL15" s="5">
        <v>11</v>
      </c>
      <c r="AM15" s="5">
        <v>22</v>
      </c>
      <c r="AN15" s="26">
        <v>1</v>
      </c>
      <c r="AO15" s="18">
        <v>10</v>
      </c>
      <c r="AP15" s="5">
        <v>19</v>
      </c>
      <c r="AQ15" s="5">
        <v>5</v>
      </c>
      <c r="AR15" s="5">
        <v>7</v>
      </c>
      <c r="AS15" s="5">
        <v>11</v>
      </c>
      <c r="AT15" s="5">
        <v>16</v>
      </c>
      <c r="AU15" s="5">
        <v>9</v>
      </c>
      <c r="AV15" s="5">
        <v>24</v>
      </c>
      <c r="AW15" s="5">
        <v>1</v>
      </c>
      <c r="AX15" s="5">
        <v>29</v>
      </c>
      <c r="AY15" s="5">
        <v>5</v>
      </c>
      <c r="AZ15" s="26">
        <v>0</v>
      </c>
      <c r="BA15" s="14">
        <v>1</v>
      </c>
      <c r="BB15" s="19">
        <f t="shared" si="1"/>
        <v>2.9411764705882353E-2</v>
      </c>
      <c r="BC15" s="18">
        <v>2</v>
      </c>
      <c r="BD15" s="19">
        <f t="shared" si="2"/>
        <v>5.8823529411764705E-2</v>
      </c>
      <c r="BE15" s="18">
        <v>28</v>
      </c>
      <c r="BF15" s="19">
        <f t="shared" si="3"/>
        <v>0.82352941176470584</v>
      </c>
      <c r="BG15" s="18">
        <v>3</v>
      </c>
      <c r="BH15" s="19">
        <f t="shared" si="4"/>
        <v>8.8235294117647065E-2</v>
      </c>
      <c r="BI15" s="17">
        <f t="shared" si="5"/>
        <v>3.9705882352941178</v>
      </c>
    </row>
    <row r="16" spans="1:61" s="6" customFormat="1" x14ac:dyDescent="0.25">
      <c r="A16" s="5" t="s">
        <v>35</v>
      </c>
      <c r="B16" s="5">
        <v>92</v>
      </c>
      <c r="C16" s="5">
        <v>85</v>
      </c>
      <c r="D16" s="30">
        <f t="shared" si="0"/>
        <v>0.92391304347826086</v>
      </c>
      <c r="E16" s="18">
        <v>50</v>
      </c>
      <c r="F16" s="5">
        <v>29</v>
      </c>
      <c r="G16" s="5">
        <v>6</v>
      </c>
      <c r="H16" s="5">
        <v>39</v>
      </c>
      <c r="I16" s="5">
        <v>31</v>
      </c>
      <c r="J16" s="5">
        <v>14</v>
      </c>
      <c r="K16" s="5">
        <v>1</v>
      </c>
      <c r="L16" s="5">
        <v>45</v>
      </c>
      <c r="M16" s="5">
        <v>27</v>
      </c>
      <c r="N16" s="26">
        <v>13</v>
      </c>
      <c r="O16" s="18">
        <v>80</v>
      </c>
      <c r="P16" s="5">
        <v>73</v>
      </c>
      <c r="Q16" s="5">
        <v>80</v>
      </c>
      <c r="R16" s="5">
        <v>79</v>
      </c>
      <c r="S16" s="5">
        <v>73</v>
      </c>
      <c r="T16" s="5">
        <v>83</v>
      </c>
      <c r="U16" s="5">
        <v>70</v>
      </c>
      <c r="V16" s="5">
        <v>73</v>
      </c>
      <c r="W16" s="5">
        <v>75</v>
      </c>
      <c r="X16" s="5">
        <v>76</v>
      </c>
      <c r="Y16" s="5">
        <v>65</v>
      </c>
      <c r="Z16" s="5">
        <v>61</v>
      </c>
      <c r="AA16" s="26">
        <v>72</v>
      </c>
      <c r="AB16" s="18">
        <v>47</v>
      </c>
      <c r="AC16" s="5">
        <v>27</v>
      </c>
      <c r="AD16" s="5">
        <v>11</v>
      </c>
      <c r="AE16" s="5">
        <v>55</v>
      </c>
      <c r="AF16" s="5">
        <v>10</v>
      </c>
      <c r="AG16" s="5">
        <v>9</v>
      </c>
      <c r="AH16" s="5">
        <v>11</v>
      </c>
      <c r="AI16" s="5">
        <v>62</v>
      </c>
      <c r="AJ16" s="5">
        <v>20</v>
      </c>
      <c r="AK16" s="5">
        <v>3</v>
      </c>
      <c r="AL16" s="5">
        <v>62</v>
      </c>
      <c r="AM16" s="5">
        <v>22</v>
      </c>
      <c r="AN16" s="26">
        <v>1</v>
      </c>
      <c r="AO16" s="18">
        <v>41</v>
      </c>
      <c r="AP16" s="5">
        <v>30</v>
      </c>
      <c r="AQ16" s="5">
        <v>14</v>
      </c>
      <c r="AR16" s="5">
        <v>28</v>
      </c>
      <c r="AS16" s="5">
        <v>23</v>
      </c>
      <c r="AT16" s="5">
        <v>34</v>
      </c>
      <c r="AU16" s="5">
        <v>71</v>
      </c>
      <c r="AV16" s="5">
        <v>9</v>
      </c>
      <c r="AW16" s="5">
        <v>5</v>
      </c>
      <c r="AX16" s="5">
        <v>71</v>
      </c>
      <c r="AY16" s="5">
        <v>13</v>
      </c>
      <c r="AZ16" s="26">
        <v>1</v>
      </c>
      <c r="BA16" s="14">
        <v>0</v>
      </c>
      <c r="BB16" s="19">
        <f t="shared" si="1"/>
        <v>0</v>
      </c>
      <c r="BC16" s="18">
        <v>16</v>
      </c>
      <c r="BD16" s="19">
        <f t="shared" si="2"/>
        <v>0.18823529411764706</v>
      </c>
      <c r="BE16" s="18">
        <v>46</v>
      </c>
      <c r="BF16" s="19">
        <f t="shared" si="3"/>
        <v>0.54117647058823526</v>
      </c>
      <c r="BG16" s="18">
        <v>23</v>
      </c>
      <c r="BH16" s="19">
        <f t="shared" si="4"/>
        <v>0.27058823529411763</v>
      </c>
      <c r="BI16" s="17">
        <f t="shared" si="5"/>
        <v>4.0823529411764703</v>
      </c>
    </row>
    <row r="17" spans="1:63" s="6" customFormat="1" x14ac:dyDescent="0.25">
      <c r="A17" s="5" t="s">
        <v>36</v>
      </c>
      <c r="B17" s="5">
        <v>77</v>
      </c>
      <c r="C17" s="5">
        <v>72</v>
      </c>
      <c r="D17" s="30">
        <f t="shared" si="0"/>
        <v>0.93506493506493504</v>
      </c>
      <c r="E17" s="18">
        <v>38</v>
      </c>
      <c r="F17" s="5">
        <v>25</v>
      </c>
      <c r="G17" s="5">
        <v>9</v>
      </c>
      <c r="H17" s="5">
        <v>26</v>
      </c>
      <c r="I17" s="5">
        <v>28</v>
      </c>
      <c r="J17" s="5">
        <v>18</v>
      </c>
      <c r="K17" s="5">
        <v>0</v>
      </c>
      <c r="L17" s="5">
        <v>27</v>
      </c>
      <c r="M17" s="5">
        <v>35</v>
      </c>
      <c r="N17" s="26">
        <v>10</v>
      </c>
      <c r="O17" s="18">
        <v>68</v>
      </c>
      <c r="P17" s="5">
        <v>37</v>
      </c>
      <c r="Q17" s="5">
        <v>57</v>
      </c>
      <c r="R17" s="5">
        <v>64</v>
      </c>
      <c r="S17" s="5">
        <v>47</v>
      </c>
      <c r="T17" s="5">
        <v>61</v>
      </c>
      <c r="U17" s="5">
        <v>48</v>
      </c>
      <c r="V17" s="5">
        <v>46</v>
      </c>
      <c r="W17" s="5">
        <v>56</v>
      </c>
      <c r="X17" s="5">
        <v>50</v>
      </c>
      <c r="Y17" s="5">
        <v>42</v>
      </c>
      <c r="Z17" s="5">
        <v>29</v>
      </c>
      <c r="AA17" s="26">
        <v>32</v>
      </c>
      <c r="AB17" s="18">
        <v>33</v>
      </c>
      <c r="AC17" s="5">
        <v>26</v>
      </c>
      <c r="AD17" s="5">
        <v>13</v>
      </c>
      <c r="AE17" s="5">
        <v>40</v>
      </c>
      <c r="AF17" s="5">
        <v>21</v>
      </c>
      <c r="AG17" s="5">
        <v>10</v>
      </c>
      <c r="AH17" s="5">
        <v>1</v>
      </c>
      <c r="AI17" s="5">
        <v>28</v>
      </c>
      <c r="AJ17" s="5">
        <v>39</v>
      </c>
      <c r="AK17" s="5">
        <v>5</v>
      </c>
      <c r="AL17" s="5">
        <v>22</v>
      </c>
      <c r="AM17" s="5">
        <v>39</v>
      </c>
      <c r="AN17" s="26">
        <v>11</v>
      </c>
      <c r="AO17" s="18">
        <v>21</v>
      </c>
      <c r="AP17" s="5">
        <v>22</v>
      </c>
      <c r="AQ17" s="5">
        <v>29</v>
      </c>
      <c r="AR17" s="5">
        <v>21</v>
      </c>
      <c r="AS17" s="5">
        <v>15</v>
      </c>
      <c r="AT17" s="5">
        <v>36</v>
      </c>
      <c r="AU17" s="5">
        <v>47</v>
      </c>
      <c r="AV17" s="5">
        <v>19</v>
      </c>
      <c r="AW17" s="5">
        <v>6</v>
      </c>
      <c r="AX17" s="5">
        <v>29</v>
      </c>
      <c r="AY17" s="5">
        <v>33</v>
      </c>
      <c r="AZ17" s="26">
        <v>10</v>
      </c>
      <c r="BA17" s="14">
        <v>1</v>
      </c>
      <c r="BB17" s="19">
        <f t="shared" si="1"/>
        <v>1.3888888888888888E-2</v>
      </c>
      <c r="BC17" s="18">
        <v>31</v>
      </c>
      <c r="BD17" s="19">
        <f t="shared" si="2"/>
        <v>0.43055555555555558</v>
      </c>
      <c r="BE17" s="18">
        <v>31</v>
      </c>
      <c r="BF17" s="19">
        <f t="shared" si="3"/>
        <v>0.43055555555555558</v>
      </c>
      <c r="BG17" s="18">
        <v>9</v>
      </c>
      <c r="BH17" s="19">
        <f t="shared" si="4"/>
        <v>0.125</v>
      </c>
      <c r="BI17" s="17">
        <f t="shared" si="5"/>
        <v>3.6666666666666665</v>
      </c>
    </row>
    <row r="18" spans="1:63" s="6" customFormat="1" x14ac:dyDescent="0.25">
      <c r="A18" s="5" t="s">
        <v>37</v>
      </c>
      <c r="B18" s="7">
        <v>42</v>
      </c>
      <c r="C18" s="7">
        <v>41</v>
      </c>
      <c r="D18" s="30">
        <f t="shared" si="0"/>
        <v>0.97619047619047616</v>
      </c>
      <c r="E18" s="20">
        <v>28</v>
      </c>
      <c r="F18" s="7">
        <v>13</v>
      </c>
      <c r="G18" s="7">
        <v>0</v>
      </c>
      <c r="H18" s="7">
        <v>23</v>
      </c>
      <c r="I18" s="7">
        <v>13</v>
      </c>
      <c r="J18" s="7">
        <v>5</v>
      </c>
      <c r="K18" s="7">
        <v>0</v>
      </c>
      <c r="L18" s="7">
        <v>4</v>
      </c>
      <c r="M18" s="7">
        <v>18</v>
      </c>
      <c r="N18" s="27">
        <v>19</v>
      </c>
      <c r="O18" s="20">
        <v>38</v>
      </c>
      <c r="P18" s="7">
        <v>22</v>
      </c>
      <c r="Q18" s="7">
        <v>38</v>
      </c>
      <c r="R18" s="7">
        <v>39</v>
      </c>
      <c r="S18" s="7">
        <v>35</v>
      </c>
      <c r="T18" s="7">
        <v>39</v>
      </c>
      <c r="U18" s="7">
        <v>28</v>
      </c>
      <c r="V18" s="7">
        <v>38</v>
      </c>
      <c r="W18" s="7">
        <v>38</v>
      </c>
      <c r="X18" s="7">
        <v>39</v>
      </c>
      <c r="Y18" s="7">
        <v>34</v>
      </c>
      <c r="Z18" s="7">
        <v>31</v>
      </c>
      <c r="AA18" s="27">
        <v>25</v>
      </c>
      <c r="AB18" s="20">
        <v>29</v>
      </c>
      <c r="AC18" s="7">
        <v>10</v>
      </c>
      <c r="AD18" s="7">
        <v>2</v>
      </c>
      <c r="AE18" s="7">
        <v>25</v>
      </c>
      <c r="AF18" s="7">
        <v>13</v>
      </c>
      <c r="AG18" s="7">
        <v>1</v>
      </c>
      <c r="AH18" s="7">
        <v>2</v>
      </c>
      <c r="AI18" s="7">
        <v>25</v>
      </c>
      <c r="AJ18" s="7">
        <v>10</v>
      </c>
      <c r="AK18" s="7">
        <v>6</v>
      </c>
      <c r="AL18" s="7">
        <v>40</v>
      </c>
      <c r="AM18" s="7">
        <v>1</v>
      </c>
      <c r="AN18" s="27">
        <v>0</v>
      </c>
      <c r="AO18" s="20">
        <v>19</v>
      </c>
      <c r="AP18" s="7">
        <v>13</v>
      </c>
      <c r="AQ18" s="7">
        <v>9</v>
      </c>
      <c r="AR18" s="7">
        <v>14</v>
      </c>
      <c r="AS18" s="7">
        <v>15</v>
      </c>
      <c r="AT18" s="7">
        <v>12</v>
      </c>
      <c r="AU18" s="7">
        <v>17</v>
      </c>
      <c r="AV18" s="7">
        <v>13</v>
      </c>
      <c r="AW18" s="7">
        <v>10</v>
      </c>
      <c r="AX18" s="7">
        <v>30</v>
      </c>
      <c r="AY18" s="7">
        <v>9</v>
      </c>
      <c r="AZ18" s="27">
        <v>2</v>
      </c>
      <c r="BA18" s="15">
        <v>0</v>
      </c>
      <c r="BB18" s="19">
        <f t="shared" si="1"/>
        <v>0</v>
      </c>
      <c r="BC18" s="20">
        <v>12</v>
      </c>
      <c r="BD18" s="19">
        <f t="shared" si="2"/>
        <v>0.29268292682926828</v>
      </c>
      <c r="BE18" s="20">
        <v>18</v>
      </c>
      <c r="BF18" s="19">
        <f t="shared" si="3"/>
        <v>0.43902439024390244</v>
      </c>
      <c r="BG18" s="20">
        <v>11</v>
      </c>
      <c r="BH18" s="19">
        <f t="shared" si="4"/>
        <v>0.26829268292682928</v>
      </c>
      <c r="BI18" s="17">
        <f t="shared" si="5"/>
        <v>3.975609756097561</v>
      </c>
    </row>
    <row r="19" spans="1:63" s="6" customFormat="1" x14ac:dyDescent="0.25">
      <c r="A19" s="5" t="s">
        <v>38</v>
      </c>
      <c r="B19" s="5">
        <v>155</v>
      </c>
      <c r="C19" s="5">
        <v>140</v>
      </c>
      <c r="D19" s="30">
        <f t="shared" si="0"/>
        <v>0.90322580645161288</v>
      </c>
      <c r="E19" s="18">
        <v>89</v>
      </c>
      <c r="F19" s="5">
        <v>42</v>
      </c>
      <c r="G19" s="5">
        <v>9</v>
      </c>
      <c r="H19" s="5">
        <v>59</v>
      </c>
      <c r="I19" s="5">
        <v>45</v>
      </c>
      <c r="J19" s="5">
        <v>30</v>
      </c>
      <c r="K19" s="5">
        <v>6</v>
      </c>
      <c r="L19" s="5">
        <v>66</v>
      </c>
      <c r="M19" s="5">
        <v>41</v>
      </c>
      <c r="N19" s="26">
        <v>32</v>
      </c>
      <c r="O19" s="18">
        <v>133</v>
      </c>
      <c r="P19" s="5">
        <v>100</v>
      </c>
      <c r="Q19" s="5">
        <v>134</v>
      </c>
      <c r="R19" s="5">
        <v>131</v>
      </c>
      <c r="S19" s="5">
        <v>112</v>
      </c>
      <c r="T19" s="5">
        <v>120</v>
      </c>
      <c r="U19" s="5">
        <v>121</v>
      </c>
      <c r="V19" s="5">
        <v>118</v>
      </c>
      <c r="W19" s="5">
        <v>129</v>
      </c>
      <c r="X19" s="5">
        <v>123</v>
      </c>
      <c r="Y19" s="5">
        <v>112</v>
      </c>
      <c r="Z19" s="5">
        <v>102</v>
      </c>
      <c r="AA19" s="26">
        <v>110</v>
      </c>
      <c r="AB19" s="18">
        <v>109</v>
      </c>
      <c r="AC19" s="5">
        <v>20</v>
      </c>
      <c r="AD19" s="5">
        <v>10</v>
      </c>
      <c r="AE19" s="5">
        <v>86</v>
      </c>
      <c r="AF19" s="5">
        <v>36</v>
      </c>
      <c r="AG19" s="5">
        <v>12</v>
      </c>
      <c r="AH19" s="5">
        <v>4</v>
      </c>
      <c r="AI19" s="5">
        <v>37</v>
      </c>
      <c r="AJ19" s="5">
        <v>60</v>
      </c>
      <c r="AK19" s="5">
        <v>41</v>
      </c>
      <c r="AL19" s="5">
        <v>116</v>
      </c>
      <c r="AM19" s="5">
        <v>19</v>
      </c>
      <c r="AN19" s="26">
        <v>6</v>
      </c>
      <c r="AO19" s="18">
        <v>64</v>
      </c>
      <c r="AP19" s="5">
        <v>35</v>
      </c>
      <c r="AQ19" s="5">
        <v>41</v>
      </c>
      <c r="AR19" s="5">
        <v>47</v>
      </c>
      <c r="AS19" s="5">
        <v>34</v>
      </c>
      <c r="AT19" s="5">
        <v>58</v>
      </c>
      <c r="AU19" s="5">
        <v>47</v>
      </c>
      <c r="AV19" s="5">
        <v>58</v>
      </c>
      <c r="AW19" s="5">
        <v>35</v>
      </c>
      <c r="AX19" s="5">
        <v>65</v>
      </c>
      <c r="AY19" s="5">
        <v>39</v>
      </c>
      <c r="AZ19" s="26">
        <v>36</v>
      </c>
      <c r="BA19" s="14">
        <v>1</v>
      </c>
      <c r="BB19" s="19">
        <f t="shared" si="1"/>
        <v>7.1428571428571426E-3</v>
      </c>
      <c r="BC19" s="18">
        <v>54</v>
      </c>
      <c r="BD19" s="19">
        <f t="shared" si="2"/>
        <v>0.38571428571428573</v>
      </c>
      <c r="BE19" s="18">
        <v>59</v>
      </c>
      <c r="BF19" s="19">
        <f t="shared" si="3"/>
        <v>0.42142857142857143</v>
      </c>
      <c r="BG19" s="18">
        <v>26</v>
      </c>
      <c r="BH19" s="19">
        <f t="shared" si="4"/>
        <v>0.18571428571428572</v>
      </c>
      <c r="BI19" s="17">
        <f t="shared" si="5"/>
        <v>3.7857142857142856</v>
      </c>
    </row>
    <row r="20" spans="1:63" s="6" customFormat="1" x14ac:dyDescent="0.25">
      <c r="A20" s="7" t="s">
        <v>39</v>
      </c>
      <c r="B20" s="7">
        <v>53</v>
      </c>
      <c r="C20" s="7">
        <v>48</v>
      </c>
      <c r="D20" s="30">
        <f t="shared" si="0"/>
        <v>0.90566037735849059</v>
      </c>
      <c r="E20" s="20">
        <v>32</v>
      </c>
      <c r="F20" s="7">
        <v>14</v>
      </c>
      <c r="G20" s="7">
        <v>4</v>
      </c>
      <c r="H20" s="7">
        <v>14</v>
      </c>
      <c r="I20" s="7">
        <v>17</v>
      </c>
      <c r="J20" s="7">
        <v>12</v>
      </c>
      <c r="K20" s="7">
        <v>6</v>
      </c>
      <c r="L20" s="7">
        <v>18</v>
      </c>
      <c r="M20" s="7">
        <v>24</v>
      </c>
      <c r="N20" s="27">
        <v>6</v>
      </c>
      <c r="O20" s="20">
        <v>46</v>
      </c>
      <c r="P20" s="7">
        <v>34</v>
      </c>
      <c r="Q20" s="7">
        <v>45</v>
      </c>
      <c r="R20" s="7">
        <v>39</v>
      </c>
      <c r="S20" s="7">
        <v>30</v>
      </c>
      <c r="T20" s="7">
        <v>44</v>
      </c>
      <c r="U20" s="7">
        <v>31</v>
      </c>
      <c r="V20" s="7">
        <v>46</v>
      </c>
      <c r="W20" s="7">
        <v>46</v>
      </c>
      <c r="X20" s="7">
        <v>41</v>
      </c>
      <c r="Y20" s="7">
        <v>33</v>
      </c>
      <c r="Z20" s="7">
        <v>41</v>
      </c>
      <c r="AA20" s="27">
        <v>37</v>
      </c>
      <c r="AB20" s="20">
        <v>41</v>
      </c>
      <c r="AC20" s="7">
        <v>7</v>
      </c>
      <c r="AD20" s="7">
        <v>0</v>
      </c>
      <c r="AE20" s="7">
        <v>43</v>
      </c>
      <c r="AF20" s="7">
        <v>5</v>
      </c>
      <c r="AG20" s="7">
        <v>0</v>
      </c>
      <c r="AH20" s="7">
        <v>0</v>
      </c>
      <c r="AI20" s="7">
        <v>24</v>
      </c>
      <c r="AJ20" s="7">
        <v>17</v>
      </c>
      <c r="AK20" s="7">
        <v>7</v>
      </c>
      <c r="AL20" s="7">
        <v>41</v>
      </c>
      <c r="AM20" s="7">
        <v>7</v>
      </c>
      <c r="AN20" s="27">
        <v>0</v>
      </c>
      <c r="AO20" s="20">
        <v>26</v>
      </c>
      <c r="AP20" s="7">
        <v>10</v>
      </c>
      <c r="AQ20" s="7">
        <v>12</v>
      </c>
      <c r="AR20" s="7">
        <v>23</v>
      </c>
      <c r="AS20" s="7">
        <v>8</v>
      </c>
      <c r="AT20" s="7">
        <v>17</v>
      </c>
      <c r="AU20" s="7">
        <v>27</v>
      </c>
      <c r="AV20" s="7">
        <v>11</v>
      </c>
      <c r="AW20" s="7">
        <v>10</v>
      </c>
      <c r="AX20" s="7">
        <v>35</v>
      </c>
      <c r="AY20" s="7">
        <v>11</v>
      </c>
      <c r="AZ20" s="27">
        <v>2</v>
      </c>
      <c r="BA20" s="15">
        <v>0</v>
      </c>
      <c r="BB20" s="19">
        <f t="shared" si="1"/>
        <v>0</v>
      </c>
      <c r="BC20" s="20">
        <v>7</v>
      </c>
      <c r="BD20" s="19">
        <f t="shared" si="2"/>
        <v>0.14583333333333334</v>
      </c>
      <c r="BE20" s="20">
        <v>24</v>
      </c>
      <c r="BF20" s="19">
        <f t="shared" si="3"/>
        <v>0.5</v>
      </c>
      <c r="BG20" s="20">
        <v>17</v>
      </c>
      <c r="BH20" s="19">
        <f t="shared" si="4"/>
        <v>0.35416666666666669</v>
      </c>
      <c r="BI20" s="17">
        <f t="shared" si="5"/>
        <v>4.208333333333333</v>
      </c>
    </row>
    <row r="21" spans="1:63" s="6" customFormat="1" x14ac:dyDescent="0.25">
      <c r="A21" s="7" t="s">
        <v>40</v>
      </c>
      <c r="B21" s="5">
        <v>48</v>
      </c>
      <c r="C21" s="5">
        <v>43</v>
      </c>
      <c r="D21" s="30">
        <f t="shared" si="0"/>
        <v>0.89583333333333337</v>
      </c>
      <c r="E21" s="18">
        <v>34</v>
      </c>
      <c r="F21" s="5">
        <v>8</v>
      </c>
      <c r="G21" s="5">
        <v>1</v>
      </c>
      <c r="H21" s="5">
        <v>20</v>
      </c>
      <c r="I21" s="5">
        <v>16</v>
      </c>
      <c r="J21" s="5">
        <v>7</v>
      </c>
      <c r="K21" s="5">
        <v>0</v>
      </c>
      <c r="L21" s="5">
        <v>27</v>
      </c>
      <c r="M21" s="5">
        <v>14</v>
      </c>
      <c r="N21" s="26">
        <v>2</v>
      </c>
      <c r="O21" s="18">
        <v>37</v>
      </c>
      <c r="P21" s="5">
        <v>17</v>
      </c>
      <c r="Q21" s="5">
        <v>33</v>
      </c>
      <c r="R21" s="5">
        <v>35</v>
      </c>
      <c r="S21" s="5">
        <v>34</v>
      </c>
      <c r="T21" s="5">
        <v>37</v>
      </c>
      <c r="U21" s="5">
        <v>23</v>
      </c>
      <c r="V21" s="5">
        <v>22</v>
      </c>
      <c r="W21" s="5">
        <v>17</v>
      </c>
      <c r="X21" s="5">
        <v>23</v>
      </c>
      <c r="Y21" s="5">
        <v>16</v>
      </c>
      <c r="Z21" s="5">
        <v>17</v>
      </c>
      <c r="AA21" s="26">
        <v>21</v>
      </c>
      <c r="AB21" s="18">
        <v>28</v>
      </c>
      <c r="AC21" s="5">
        <v>13</v>
      </c>
      <c r="AD21" s="5">
        <v>1</v>
      </c>
      <c r="AE21" s="5">
        <v>22</v>
      </c>
      <c r="AF21" s="5">
        <v>16</v>
      </c>
      <c r="AG21" s="5">
        <v>3</v>
      </c>
      <c r="AH21" s="5">
        <v>1</v>
      </c>
      <c r="AI21" s="5">
        <v>29</v>
      </c>
      <c r="AJ21" s="5">
        <v>12</v>
      </c>
      <c r="AK21" s="5">
        <v>1</v>
      </c>
      <c r="AL21" s="5">
        <v>29</v>
      </c>
      <c r="AM21" s="5">
        <v>10</v>
      </c>
      <c r="AN21" s="26">
        <v>3</v>
      </c>
      <c r="AO21" s="18">
        <v>16</v>
      </c>
      <c r="AP21" s="5">
        <v>10</v>
      </c>
      <c r="AQ21" s="5">
        <v>15</v>
      </c>
      <c r="AR21" s="5">
        <v>13</v>
      </c>
      <c r="AS21" s="5">
        <v>10</v>
      </c>
      <c r="AT21" s="5">
        <v>19</v>
      </c>
      <c r="AU21" s="5">
        <v>28</v>
      </c>
      <c r="AV21" s="5">
        <v>12</v>
      </c>
      <c r="AW21" s="5">
        <v>2</v>
      </c>
      <c r="AX21" s="5">
        <v>24</v>
      </c>
      <c r="AY21" s="5">
        <v>18</v>
      </c>
      <c r="AZ21" s="26">
        <v>0</v>
      </c>
      <c r="BA21" s="14">
        <v>1</v>
      </c>
      <c r="BB21" s="19">
        <f t="shared" si="1"/>
        <v>2.3255813953488372E-2</v>
      </c>
      <c r="BC21" s="18">
        <v>16</v>
      </c>
      <c r="BD21" s="19">
        <f t="shared" si="2"/>
        <v>0.37209302325581395</v>
      </c>
      <c r="BE21" s="18">
        <v>15</v>
      </c>
      <c r="BF21" s="19">
        <f t="shared" si="3"/>
        <v>0.34883720930232559</v>
      </c>
      <c r="BG21" s="18">
        <v>11</v>
      </c>
      <c r="BH21" s="19">
        <f t="shared" si="4"/>
        <v>0.2558139534883721</v>
      </c>
      <c r="BI21" s="17">
        <f t="shared" si="5"/>
        <v>3.8372093023255816</v>
      </c>
    </row>
    <row r="22" spans="1:63" s="6" customFormat="1" x14ac:dyDescent="0.25">
      <c r="A22" s="5" t="s">
        <v>41</v>
      </c>
      <c r="B22" s="5">
        <v>128</v>
      </c>
      <c r="C22" s="5">
        <v>128</v>
      </c>
      <c r="D22" s="30">
        <f t="shared" si="0"/>
        <v>1</v>
      </c>
      <c r="E22" s="18">
        <v>49</v>
      </c>
      <c r="F22" s="5">
        <v>3</v>
      </c>
      <c r="G22" s="5">
        <v>54</v>
      </c>
      <c r="H22" s="5">
        <v>63</v>
      </c>
      <c r="I22" s="5">
        <v>10</v>
      </c>
      <c r="J22" s="5">
        <v>1</v>
      </c>
      <c r="K22" s="5">
        <v>31</v>
      </c>
      <c r="L22" s="5">
        <v>58</v>
      </c>
      <c r="M22" s="5">
        <v>39</v>
      </c>
      <c r="N22" s="26">
        <v>120</v>
      </c>
      <c r="O22" s="18">
        <v>63</v>
      </c>
      <c r="P22" s="5">
        <v>113</v>
      </c>
      <c r="Q22" s="5">
        <v>119</v>
      </c>
      <c r="R22" s="5">
        <v>98</v>
      </c>
      <c r="S22" s="5">
        <v>88</v>
      </c>
      <c r="T22" s="5">
        <v>86</v>
      </c>
      <c r="U22" s="5">
        <v>95</v>
      </c>
      <c r="V22" s="5">
        <v>117</v>
      </c>
      <c r="W22" s="5">
        <v>111</v>
      </c>
      <c r="X22" s="5">
        <v>79</v>
      </c>
      <c r="Y22" s="5">
        <v>89</v>
      </c>
      <c r="Z22" s="5">
        <v>82</v>
      </c>
      <c r="AA22" s="26">
        <v>63</v>
      </c>
      <c r="AB22" s="18">
        <v>55</v>
      </c>
      <c r="AC22" s="5">
        <v>10</v>
      </c>
      <c r="AD22" s="5">
        <v>76</v>
      </c>
      <c r="AE22" s="5">
        <v>34</v>
      </c>
      <c r="AF22" s="5">
        <v>6</v>
      </c>
      <c r="AG22" s="5">
        <v>10</v>
      </c>
      <c r="AH22" s="5">
        <v>56</v>
      </c>
      <c r="AI22" s="5">
        <v>41</v>
      </c>
      <c r="AJ22" s="5">
        <v>30</v>
      </c>
      <c r="AK22" s="5">
        <v>101</v>
      </c>
      <c r="AL22" s="5">
        <v>22</v>
      </c>
      <c r="AM22" s="5">
        <v>3</v>
      </c>
      <c r="AN22" s="26">
        <v>65</v>
      </c>
      <c r="AO22" s="18">
        <v>37</v>
      </c>
      <c r="AP22" s="5">
        <v>26</v>
      </c>
      <c r="AQ22" s="5">
        <v>47</v>
      </c>
      <c r="AR22" s="5">
        <v>28</v>
      </c>
      <c r="AS22" s="5">
        <v>53</v>
      </c>
      <c r="AT22" s="5">
        <v>68</v>
      </c>
      <c r="AU22" s="5">
        <v>29</v>
      </c>
      <c r="AV22" s="5">
        <v>35</v>
      </c>
      <c r="AW22" s="5">
        <v>60</v>
      </c>
      <c r="AX22" s="5">
        <v>46</v>
      </c>
      <c r="AY22" s="5">
        <v>22</v>
      </c>
      <c r="AZ22" s="26">
        <v>4</v>
      </c>
      <c r="BA22" s="14"/>
      <c r="BB22" s="19">
        <f t="shared" si="1"/>
        <v>0</v>
      </c>
      <c r="BC22" s="24"/>
      <c r="BD22" s="25">
        <f t="shared" si="2"/>
        <v>0</v>
      </c>
      <c r="BE22" s="24"/>
      <c r="BF22" s="19">
        <f t="shared" si="3"/>
        <v>0</v>
      </c>
      <c r="BG22" s="24"/>
      <c r="BH22" s="19">
        <f t="shared" si="4"/>
        <v>0</v>
      </c>
      <c r="BI22" s="29">
        <f t="shared" si="5"/>
        <v>0</v>
      </c>
      <c r="BK22" s="6" t="s">
        <v>61</v>
      </c>
    </row>
    <row r="23" spans="1:63" s="6" customFormat="1" x14ac:dyDescent="0.25">
      <c r="A23" s="5" t="s">
        <v>42</v>
      </c>
      <c r="B23" s="5">
        <v>52</v>
      </c>
      <c r="C23" s="5">
        <v>48</v>
      </c>
      <c r="D23" s="30">
        <f t="shared" si="0"/>
        <v>0.92307692307692313</v>
      </c>
      <c r="E23" s="18">
        <v>41</v>
      </c>
      <c r="F23" s="5">
        <v>6</v>
      </c>
      <c r="G23" s="5">
        <v>1</v>
      </c>
      <c r="H23" s="5">
        <v>15</v>
      </c>
      <c r="I23" s="5">
        <v>15</v>
      </c>
      <c r="J23" s="5">
        <v>15</v>
      </c>
      <c r="K23" s="5">
        <v>2</v>
      </c>
      <c r="L23" s="5">
        <v>30</v>
      </c>
      <c r="M23" s="5">
        <v>14</v>
      </c>
      <c r="N23" s="26">
        <v>4</v>
      </c>
      <c r="O23" s="18">
        <v>40</v>
      </c>
      <c r="P23" s="5">
        <v>19</v>
      </c>
      <c r="Q23" s="5">
        <v>32</v>
      </c>
      <c r="R23" s="5">
        <v>36</v>
      </c>
      <c r="S23" s="5">
        <v>32</v>
      </c>
      <c r="T23" s="5">
        <v>43</v>
      </c>
      <c r="U23" s="5">
        <v>38</v>
      </c>
      <c r="V23" s="5">
        <v>18</v>
      </c>
      <c r="W23" s="5">
        <v>39</v>
      </c>
      <c r="X23" s="5">
        <v>28</v>
      </c>
      <c r="Y23" s="5">
        <v>17</v>
      </c>
      <c r="Z23" s="5">
        <v>16</v>
      </c>
      <c r="AA23" s="26">
        <v>14</v>
      </c>
      <c r="AB23" s="18">
        <v>41</v>
      </c>
      <c r="AC23" s="5">
        <v>4</v>
      </c>
      <c r="AD23" s="5">
        <v>3</v>
      </c>
      <c r="AE23" s="5">
        <v>37</v>
      </c>
      <c r="AF23" s="5">
        <v>6</v>
      </c>
      <c r="AG23" s="5">
        <v>2</v>
      </c>
      <c r="AH23" s="5">
        <v>3</v>
      </c>
      <c r="AI23" s="5">
        <v>33</v>
      </c>
      <c r="AJ23" s="5">
        <v>12</v>
      </c>
      <c r="AK23" s="5">
        <v>3</v>
      </c>
      <c r="AL23" s="5">
        <v>33</v>
      </c>
      <c r="AM23" s="5">
        <v>12</v>
      </c>
      <c r="AN23" s="26">
        <v>3</v>
      </c>
      <c r="AO23" s="18">
        <v>20</v>
      </c>
      <c r="AP23" s="5">
        <v>25</v>
      </c>
      <c r="AQ23" s="5">
        <v>4</v>
      </c>
      <c r="AR23" s="5">
        <v>16</v>
      </c>
      <c r="AS23" s="5">
        <v>27</v>
      </c>
      <c r="AT23" s="5">
        <v>5</v>
      </c>
      <c r="AU23" s="5">
        <v>5</v>
      </c>
      <c r="AV23" s="5">
        <v>37</v>
      </c>
      <c r="AW23" s="5">
        <v>6</v>
      </c>
      <c r="AX23" s="5">
        <v>10</v>
      </c>
      <c r="AY23" s="5">
        <v>33</v>
      </c>
      <c r="AZ23" s="26">
        <v>2</v>
      </c>
      <c r="BA23" s="14">
        <v>2</v>
      </c>
      <c r="BB23" s="19">
        <f t="shared" si="1"/>
        <v>4.1666666666666664E-2</v>
      </c>
      <c r="BC23" s="18">
        <v>16</v>
      </c>
      <c r="BD23" s="19">
        <f t="shared" si="2"/>
        <v>0.33333333333333331</v>
      </c>
      <c r="BE23" s="18">
        <v>27</v>
      </c>
      <c r="BF23" s="19">
        <f t="shared" si="3"/>
        <v>0.5625</v>
      </c>
      <c r="BG23" s="18">
        <v>3</v>
      </c>
      <c r="BH23" s="19">
        <f t="shared" si="4"/>
        <v>6.25E-2</v>
      </c>
      <c r="BI23" s="17">
        <f t="shared" si="5"/>
        <v>3.6458333333333335</v>
      </c>
    </row>
    <row r="24" spans="1:63" s="6" customFormat="1" x14ac:dyDescent="0.25">
      <c r="A24" s="5" t="s">
        <v>43</v>
      </c>
      <c r="B24" s="7">
        <v>24</v>
      </c>
      <c r="C24" s="7">
        <v>22</v>
      </c>
      <c r="D24" s="30">
        <f t="shared" si="0"/>
        <v>0.91666666666666663</v>
      </c>
      <c r="E24" s="20">
        <v>21</v>
      </c>
      <c r="F24" s="7">
        <v>1</v>
      </c>
      <c r="G24" s="7">
        <v>0</v>
      </c>
      <c r="H24" s="7">
        <v>8</v>
      </c>
      <c r="I24" s="7">
        <v>9</v>
      </c>
      <c r="J24" s="7">
        <v>4</v>
      </c>
      <c r="K24" s="7">
        <v>1</v>
      </c>
      <c r="L24" s="7">
        <v>14</v>
      </c>
      <c r="M24" s="7">
        <v>8</v>
      </c>
      <c r="N24" s="27">
        <v>0</v>
      </c>
      <c r="O24" s="20">
        <v>18</v>
      </c>
      <c r="P24" s="7">
        <v>15</v>
      </c>
      <c r="Q24" s="7">
        <v>20</v>
      </c>
      <c r="R24" s="7">
        <v>18</v>
      </c>
      <c r="S24" s="7">
        <v>17</v>
      </c>
      <c r="T24" s="7">
        <v>20</v>
      </c>
      <c r="U24" s="7">
        <v>17</v>
      </c>
      <c r="V24" s="7">
        <v>18</v>
      </c>
      <c r="W24" s="7">
        <v>21</v>
      </c>
      <c r="X24" s="7">
        <v>19</v>
      </c>
      <c r="Y24" s="7">
        <v>19</v>
      </c>
      <c r="Z24" s="7">
        <v>17</v>
      </c>
      <c r="AA24" s="27">
        <v>13</v>
      </c>
      <c r="AB24" s="20">
        <v>20</v>
      </c>
      <c r="AC24" s="7">
        <v>1</v>
      </c>
      <c r="AD24" s="7">
        <v>1</v>
      </c>
      <c r="AE24" s="7">
        <v>19</v>
      </c>
      <c r="AF24" s="7">
        <v>1</v>
      </c>
      <c r="AG24" s="7">
        <v>1</v>
      </c>
      <c r="AH24" s="7">
        <v>1</v>
      </c>
      <c r="AI24" s="7">
        <v>20</v>
      </c>
      <c r="AJ24" s="7">
        <v>1</v>
      </c>
      <c r="AK24" s="7">
        <v>1</v>
      </c>
      <c r="AL24" s="7">
        <v>20</v>
      </c>
      <c r="AM24" s="7">
        <v>1</v>
      </c>
      <c r="AN24" s="27">
        <v>1</v>
      </c>
      <c r="AO24" s="20">
        <v>14</v>
      </c>
      <c r="AP24" s="7">
        <v>4</v>
      </c>
      <c r="AQ24" s="7">
        <v>4</v>
      </c>
      <c r="AR24" s="7">
        <v>10</v>
      </c>
      <c r="AS24" s="7">
        <v>8</v>
      </c>
      <c r="AT24" s="7">
        <v>4</v>
      </c>
      <c r="AU24" s="7">
        <v>18</v>
      </c>
      <c r="AV24" s="7">
        <v>4</v>
      </c>
      <c r="AW24" s="7">
        <v>0</v>
      </c>
      <c r="AX24" s="7">
        <v>17</v>
      </c>
      <c r="AY24" s="7">
        <v>5</v>
      </c>
      <c r="AZ24" s="27">
        <v>0</v>
      </c>
      <c r="BA24" s="15">
        <v>0</v>
      </c>
      <c r="BB24" s="19">
        <f t="shared" si="1"/>
        <v>0</v>
      </c>
      <c r="BC24" s="20">
        <v>3</v>
      </c>
      <c r="BD24" s="19">
        <f t="shared" si="2"/>
        <v>0.13636363636363635</v>
      </c>
      <c r="BE24" s="20">
        <v>9</v>
      </c>
      <c r="BF24" s="19">
        <f t="shared" si="3"/>
        <v>0.40909090909090912</v>
      </c>
      <c r="BG24" s="20">
        <v>10</v>
      </c>
      <c r="BH24" s="19">
        <f t="shared" si="4"/>
        <v>0.45454545454545453</v>
      </c>
      <c r="BI24" s="17">
        <f t="shared" si="5"/>
        <v>4.3181818181818183</v>
      </c>
    </row>
    <row r="25" spans="1:63" s="6" customFormat="1" x14ac:dyDescent="0.25">
      <c r="A25" s="5" t="s">
        <v>44</v>
      </c>
      <c r="B25" s="5">
        <v>60</v>
      </c>
      <c r="C25" s="5">
        <v>58</v>
      </c>
      <c r="D25" s="30">
        <f t="shared" si="0"/>
        <v>0.96666666666666667</v>
      </c>
      <c r="E25" s="18">
        <v>51</v>
      </c>
      <c r="F25" s="5">
        <v>8</v>
      </c>
      <c r="G25" s="5">
        <v>0</v>
      </c>
      <c r="H25" s="5">
        <v>28</v>
      </c>
      <c r="I25" s="5">
        <v>25</v>
      </c>
      <c r="J25" s="5">
        <v>5</v>
      </c>
      <c r="K25" s="5">
        <v>0</v>
      </c>
      <c r="L25" s="5">
        <v>45</v>
      </c>
      <c r="M25" s="5">
        <v>9</v>
      </c>
      <c r="N25" s="26">
        <v>4</v>
      </c>
      <c r="O25" s="18">
        <v>55</v>
      </c>
      <c r="P25" s="5">
        <v>38</v>
      </c>
      <c r="Q25" s="5">
        <v>49</v>
      </c>
      <c r="R25" s="5">
        <v>40</v>
      </c>
      <c r="S25" s="5">
        <v>46</v>
      </c>
      <c r="T25" s="5">
        <v>53</v>
      </c>
      <c r="U25" s="5">
        <v>46</v>
      </c>
      <c r="V25" s="5">
        <v>45</v>
      </c>
      <c r="W25" s="5">
        <v>49</v>
      </c>
      <c r="X25" s="5">
        <v>45</v>
      </c>
      <c r="Y25" s="5">
        <v>39</v>
      </c>
      <c r="Z25" s="5">
        <v>30</v>
      </c>
      <c r="AA25" s="26">
        <v>52</v>
      </c>
      <c r="AB25" s="18">
        <v>48</v>
      </c>
      <c r="AC25" s="5">
        <v>5</v>
      </c>
      <c r="AD25" s="5">
        <v>5</v>
      </c>
      <c r="AE25" s="5">
        <v>38</v>
      </c>
      <c r="AF25" s="5">
        <v>12</v>
      </c>
      <c r="AG25" s="5">
        <v>1</v>
      </c>
      <c r="AH25" s="5">
        <v>5</v>
      </c>
      <c r="AI25" s="5">
        <v>46</v>
      </c>
      <c r="AJ25" s="5">
        <v>7</v>
      </c>
      <c r="AK25" s="5">
        <v>5</v>
      </c>
      <c r="AL25" s="5">
        <v>50</v>
      </c>
      <c r="AM25" s="5">
        <v>3</v>
      </c>
      <c r="AN25" s="26">
        <v>5</v>
      </c>
      <c r="AO25" s="18">
        <v>3</v>
      </c>
      <c r="AP25" s="5">
        <v>9</v>
      </c>
      <c r="AQ25" s="5">
        <v>46</v>
      </c>
      <c r="AR25" s="5">
        <v>4</v>
      </c>
      <c r="AS25" s="5">
        <v>14</v>
      </c>
      <c r="AT25" s="5">
        <v>40</v>
      </c>
      <c r="AU25" s="5">
        <v>9</v>
      </c>
      <c r="AV25" s="5">
        <v>11</v>
      </c>
      <c r="AW25" s="5">
        <v>38</v>
      </c>
      <c r="AX25" s="5">
        <v>48</v>
      </c>
      <c r="AY25" s="5">
        <v>7</v>
      </c>
      <c r="AZ25" s="26">
        <v>3</v>
      </c>
      <c r="BA25" s="14">
        <v>4</v>
      </c>
      <c r="BB25" s="19">
        <f t="shared" si="1"/>
        <v>6.8965517241379309E-2</v>
      </c>
      <c r="BC25" s="18">
        <v>20</v>
      </c>
      <c r="BD25" s="19">
        <f t="shared" si="2"/>
        <v>0.34482758620689657</v>
      </c>
      <c r="BE25" s="18">
        <v>30</v>
      </c>
      <c r="BF25" s="19">
        <f t="shared" si="3"/>
        <v>0.51724137931034486</v>
      </c>
      <c r="BG25" s="18">
        <v>4</v>
      </c>
      <c r="BH25" s="19">
        <f t="shared" si="4"/>
        <v>6.8965517241379309E-2</v>
      </c>
      <c r="BI25" s="17">
        <f t="shared" si="5"/>
        <v>3.5862068965517242</v>
      </c>
    </row>
    <row r="26" spans="1:63" s="6" customFormat="1" x14ac:dyDescent="0.25">
      <c r="A26" s="5" t="s">
        <v>45</v>
      </c>
      <c r="B26" s="5">
        <v>99</v>
      </c>
      <c r="C26" s="5">
        <v>93</v>
      </c>
      <c r="D26" s="30">
        <f t="shared" si="0"/>
        <v>0.93939393939393945</v>
      </c>
      <c r="E26" s="18">
        <v>76</v>
      </c>
      <c r="F26" s="5">
        <v>9</v>
      </c>
      <c r="G26" s="5">
        <v>8</v>
      </c>
      <c r="H26" s="5">
        <v>74</v>
      </c>
      <c r="I26" s="5">
        <v>16</v>
      </c>
      <c r="J26" s="5">
        <v>1</v>
      </c>
      <c r="K26" s="5">
        <v>2</v>
      </c>
      <c r="L26" s="5">
        <v>35</v>
      </c>
      <c r="M26" s="5">
        <v>45</v>
      </c>
      <c r="N26" s="26">
        <v>13</v>
      </c>
      <c r="O26" s="18">
        <v>85</v>
      </c>
      <c r="P26" s="5">
        <v>60</v>
      </c>
      <c r="Q26" s="5">
        <v>88</v>
      </c>
      <c r="R26" s="5">
        <v>86</v>
      </c>
      <c r="S26" s="5">
        <v>62</v>
      </c>
      <c r="T26" s="5">
        <v>84</v>
      </c>
      <c r="U26" s="5">
        <v>73</v>
      </c>
      <c r="V26" s="5">
        <v>67</v>
      </c>
      <c r="W26" s="5">
        <v>86</v>
      </c>
      <c r="X26" s="5">
        <v>81</v>
      </c>
      <c r="Y26" s="5">
        <v>70</v>
      </c>
      <c r="Z26" s="5">
        <v>65</v>
      </c>
      <c r="AA26" s="26">
        <v>73</v>
      </c>
      <c r="AB26" s="18">
        <v>86</v>
      </c>
      <c r="AC26" s="5">
        <v>5</v>
      </c>
      <c r="AD26" s="5">
        <v>2</v>
      </c>
      <c r="AE26" s="5">
        <v>61</v>
      </c>
      <c r="AF26" s="5">
        <v>30</v>
      </c>
      <c r="AG26" s="5">
        <v>2</v>
      </c>
      <c r="AH26" s="5">
        <v>0</v>
      </c>
      <c r="AI26" s="5">
        <v>52</v>
      </c>
      <c r="AJ26" s="5">
        <v>30</v>
      </c>
      <c r="AK26" s="5">
        <v>11</v>
      </c>
      <c r="AL26" s="5">
        <v>81</v>
      </c>
      <c r="AM26" s="5">
        <v>11</v>
      </c>
      <c r="AN26" s="26">
        <v>1</v>
      </c>
      <c r="AO26" s="18">
        <v>65</v>
      </c>
      <c r="AP26" s="5">
        <v>19</v>
      </c>
      <c r="AQ26" s="5">
        <v>9</v>
      </c>
      <c r="AR26" s="5">
        <v>50</v>
      </c>
      <c r="AS26" s="5">
        <v>26</v>
      </c>
      <c r="AT26" s="5">
        <v>16</v>
      </c>
      <c r="AU26" s="5">
        <v>74</v>
      </c>
      <c r="AV26" s="5">
        <v>11</v>
      </c>
      <c r="AW26" s="5">
        <v>8</v>
      </c>
      <c r="AX26" s="5">
        <v>59</v>
      </c>
      <c r="AY26" s="5">
        <v>21</v>
      </c>
      <c r="AZ26" s="26">
        <v>13</v>
      </c>
      <c r="BA26" s="14">
        <v>0</v>
      </c>
      <c r="BB26" s="19">
        <f t="shared" si="1"/>
        <v>0</v>
      </c>
      <c r="BC26" s="18">
        <v>6</v>
      </c>
      <c r="BD26" s="19">
        <f t="shared" si="2"/>
        <v>6.4516129032258063E-2</v>
      </c>
      <c r="BE26" s="18">
        <v>55</v>
      </c>
      <c r="BF26" s="19">
        <f t="shared" si="3"/>
        <v>0.59139784946236562</v>
      </c>
      <c r="BG26" s="18">
        <v>32</v>
      </c>
      <c r="BH26" s="19">
        <f t="shared" si="4"/>
        <v>0.34408602150537637</v>
      </c>
      <c r="BI26" s="17">
        <f t="shared" si="5"/>
        <v>4.279569892473118</v>
      </c>
    </row>
    <row r="27" spans="1:63" s="6" customFormat="1" x14ac:dyDescent="0.25">
      <c r="A27" s="5" t="s">
        <v>46</v>
      </c>
      <c r="B27" s="5">
        <v>79</v>
      </c>
      <c r="C27" s="5">
        <v>76</v>
      </c>
      <c r="D27" s="30">
        <f t="shared" si="0"/>
        <v>0.96202531645569622</v>
      </c>
      <c r="E27" s="18">
        <v>63</v>
      </c>
      <c r="F27" s="5">
        <v>11</v>
      </c>
      <c r="G27" s="5">
        <v>2</v>
      </c>
      <c r="H27" s="5">
        <v>55</v>
      </c>
      <c r="I27" s="5">
        <v>13</v>
      </c>
      <c r="J27" s="5">
        <v>8</v>
      </c>
      <c r="K27" s="5">
        <v>0</v>
      </c>
      <c r="L27" s="5">
        <v>19</v>
      </c>
      <c r="M27" s="5">
        <v>47</v>
      </c>
      <c r="N27" s="26">
        <v>10</v>
      </c>
      <c r="O27" s="18">
        <v>67</v>
      </c>
      <c r="P27" s="5">
        <v>51</v>
      </c>
      <c r="Q27" s="5">
        <v>69</v>
      </c>
      <c r="R27" s="5">
        <v>71</v>
      </c>
      <c r="S27" s="5">
        <v>60</v>
      </c>
      <c r="T27" s="5">
        <v>69</v>
      </c>
      <c r="U27" s="5">
        <v>62</v>
      </c>
      <c r="V27" s="5">
        <v>57</v>
      </c>
      <c r="W27" s="5">
        <v>66</v>
      </c>
      <c r="X27" s="5">
        <v>61</v>
      </c>
      <c r="Y27" s="5">
        <v>65</v>
      </c>
      <c r="Z27" s="5">
        <v>49</v>
      </c>
      <c r="AA27" s="26">
        <v>57</v>
      </c>
      <c r="AB27" s="18">
        <v>48</v>
      </c>
      <c r="AC27" s="5">
        <v>25</v>
      </c>
      <c r="AD27" s="5">
        <v>3</v>
      </c>
      <c r="AE27" s="5">
        <v>53</v>
      </c>
      <c r="AF27" s="5">
        <v>11</v>
      </c>
      <c r="AG27" s="5">
        <v>8</v>
      </c>
      <c r="AH27" s="5">
        <v>4</v>
      </c>
      <c r="AI27" s="5">
        <v>35</v>
      </c>
      <c r="AJ27" s="5">
        <v>36</v>
      </c>
      <c r="AK27" s="5">
        <v>5</v>
      </c>
      <c r="AL27" s="5">
        <v>38</v>
      </c>
      <c r="AM27" s="5">
        <v>33</v>
      </c>
      <c r="AN27" s="26">
        <v>5</v>
      </c>
      <c r="AO27" s="18">
        <v>45</v>
      </c>
      <c r="AP27" s="5">
        <v>21</v>
      </c>
      <c r="AQ27" s="5">
        <v>9</v>
      </c>
      <c r="AR27" s="5">
        <v>42</v>
      </c>
      <c r="AS27" s="5">
        <v>18</v>
      </c>
      <c r="AT27" s="5">
        <v>16</v>
      </c>
      <c r="AU27" s="5">
        <v>60</v>
      </c>
      <c r="AV27" s="5">
        <v>14</v>
      </c>
      <c r="AW27" s="5">
        <v>2</v>
      </c>
      <c r="AX27" s="5">
        <v>52</v>
      </c>
      <c r="AY27" s="5">
        <v>12</v>
      </c>
      <c r="AZ27" s="26">
        <v>12</v>
      </c>
      <c r="BA27" s="14">
        <v>0</v>
      </c>
      <c r="BB27" s="19">
        <f t="shared" si="1"/>
        <v>0</v>
      </c>
      <c r="BC27" s="18">
        <v>13</v>
      </c>
      <c r="BD27" s="19">
        <f t="shared" si="2"/>
        <v>0.17105263157894737</v>
      </c>
      <c r="BE27" s="18">
        <v>34</v>
      </c>
      <c r="BF27" s="19">
        <f t="shared" si="3"/>
        <v>0.44736842105263158</v>
      </c>
      <c r="BG27" s="18">
        <v>29</v>
      </c>
      <c r="BH27" s="19">
        <f t="shared" si="4"/>
        <v>0.38157894736842107</v>
      </c>
      <c r="BI27" s="17">
        <f t="shared" si="5"/>
        <v>4.2105263157894735</v>
      </c>
    </row>
    <row r="28" spans="1:63" s="6" customFormat="1" x14ac:dyDescent="0.25">
      <c r="A28" s="5" t="s">
        <v>47</v>
      </c>
      <c r="B28" s="5">
        <v>69</v>
      </c>
      <c r="C28" s="5">
        <v>65</v>
      </c>
      <c r="D28" s="30">
        <f t="shared" si="0"/>
        <v>0.94202898550724634</v>
      </c>
      <c r="E28" s="18">
        <v>42</v>
      </c>
      <c r="F28" s="5">
        <v>23</v>
      </c>
      <c r="G28" s="5">
        <v>0</v>
      </c>
      <c r="H28" s="5">
        <v>18</v>
      </c>
      <c r="I28" s="5">
        <v>39</v>
      </c>
      <c r="J28" s="5">
        <v>8</v>
      </c>
      <c r="K28" s="5">
        <v>0</v>
      </c>
      <c r="L28" s="5">
        <v>11</v>
      </c>
      <c r="M28" s="5">
        <v>51</v>
      </c>
      <c r="N28" s="26">
        <v>3</v>
      </c>
      <c r="O28" s="18">
        <v>59</v>
      </c>
      <c r="P28" s="5">
        <v>50</v>
      </c>
      <c r="Q28" s="5">
        <v>64</v>
      </c>
      <c r="R28" s="5">
        <v>64</v>
      </c>
      <c r="S28" s="5">
        <v>61</v>
      </c>
      <c r="T28" s="5">
        <v>55</v>
      </c>
      <c r="U28" s="5">
        <v>60</v>
      </c>
      <c r="V28" s="5">
        <v>62</v>
      </c>
      <c r="W28" s="5">
        <v>62</v>
      </c>
      <c r="X28" s="5">
        <v>64</v>
      </c>
      <c r="Y28" s="5">
        <v>61</v>
      </c>
      <c r="Z28" s="5">
        <v>63</v>
      </c>
      <c r="AA28" s="26">
        <v>53</v>
      </c>
      <c r="AB28" s="18">
        <v>48</v>
      </c>
      <c r="AC28" s="5">
        <v>14</v>
      </c>
      <c r="AD28" s="5">
        <v>3</v>
      </c>
      <c r="AE28" s="5">
        <v>44</v>
      </c>
      <c r="AF28" s="5">
        <v>15</v>
      </c>
      <c r="AG28" s="5">
        <v>5</v>
      </c>
      <c r="AH28" s="5">
        <v>1</v>
      </c>
      <c r="AI28" s="5">
        <v>42</v>
      </c>
      <c r="AJ28" s="5">
        <v>23</v>
      </c>
      <c r="AK28" s="5">
        <v>0</v>
      </c>
      <c r="AL28" s="5">
        <v>30</v>
      </c>
      <c r="AM28" s="5">
        <v>34</v>
      </c>
      <c r="AN28" s="26">
        <v>1</v>
      </c>
      <c r="AO28" s="18">
        <v>49</v>
      </c>
      <c r="AP28" s="5">
        <v>12</v>
      </c>
      <c r="AQ28" s="5">
        <v>4</v>
      </c>
      <c r="AR28" s="5">
        <v>57</v>
      </c>
      <c r="AS28" s="5">
        <v>4</v>
      </c>
      <c r="AT28" s="5">
        <v>4</v>
      </c>
      <c r="AU28" s="5">
        <v>47</v>
      </c>
      <c r="AV28" s="5">
        <v>12</v>
      </c>
      <c r="AW28" s="5">
        <v>6</v>
      </c>
      <c r="AX28" s="5">
        <v>63</v>
      </c>
      <c r="AY28" s="5">
        <v>2</v>
      </c>
      <c r="AZ28" s="26">
        <v>0</v>
      </c>
      <c r="BA28" s="14">
        <v>0</v>
      </c>
      <c r="BB28" s="19">
        <f t="shared" si="1"/>
        <v>0</v>
      </c>
      <c r="BC28" s="18">
        <v>3</v>
      </c>
      <c r="BD28" s="19">
        <f t="shared" si="2"/>
        <v>4.6153846153846156E-2</v>
      </c>
      <c r="BE28" s="18">
        <v>33</v>
      </c>
      <c r="BF28" s="19">
        <f t="shared" si="3"/>
        <v>0.50769230769230766</v>
      </c>
      <c r="BG28" s="18">
        <v>29</v>
      </c>
      <c r="BH28" s="19">
        <f t="shared" si="4"/>
        <v>0.44615384615384618</v>
      </c>
      <c r="BI28" s="17">
        <f t="shared" si="5"/>
        <v>4.4000000000000004</v>
      </c>
    </row>
    <row r="29" spans="1:63" s="6" customFormat="1" x14ac:dyDescent="0.25">
      <c r="A29" s="7" t="s">
        <v>48</v>
      </c>
      <c r="B29" s="7">
        <v>59</v>
      </c>
      <c r="C29" s="7">
        <v>51</v>
      </c>
      <c r="D29" s="30">
        <f t="shared" si="0"/>
        <v>0.86440677966101698</v>
      </c>
      <c r="E29" s="20">
        <v>22</v>
      </c>
      <c r="F29" s="7">
        <v>21</v>
      </c>
      <c r="G29" s="7">
        <v>8</v>
      </c>
      <c r="H29" s="7">
        <v>10</v>
      </c>
      <c r="I29" s="7">
        <v>23</v>
      </c>
      <c r="J29" s="7">
        <v>8</v>
      </c>
      <c r="K29" s="7">
        <v>10</v>
      </c>
      <c r="L29" s="7">
        <v>11</v>
      </c>
      <c r="M29" s="7">
        <v>17</v>
      </c>
      <c r="N29" s="27">
        <v>23</v>
      </c>
      <c r="O29" s="20">
        <v>48</v>
      </c>
      <c r="P29" s="7">
        <v>24</v>
      </c>
      <c r="Q29" s="7">
        <v>39</v>
      </c>
      <c r="R29" s="7">
        <v>43</v>
      </c>
      <c r="S29" s="7">
        <v>29</v>
      </c>
      <c r="T29" s="7">
        <v>42</v>
      </c>
      <c r="U29" s="7">
        <v>31</v>
      </c>
      <c r="V29" s="7">
        <v>29</v>
      </c>
      <c r="W29" s="7">
        <v>40</v>
      </c>
      <c r="X29" s="7">
        <v>36</v>
      </c>
      <c r="Y29" s="7">
        <v>29</v>
      </c>
      <c r="Z29" s="7">
        <v>29</v>
      </c>
      <c r="AA29" s="27">
        <v>22</v>
      </c>
      <c r="AB29" s="20">
        <v>31</v>
      </c>
      <c r="AC29" s="7">
        <v>9</v>
      </c>
      <c r="AD29" s="7">
        <v>11</v>
      </c>
      <c r="AE29" s="7">
        <v>22</v>
      </c>
      <c r="AF29" s="7">
        <v>15</v>
      </c>
      <c r="AG29" s="7">
        <v>3</v>
      </c>
      <c r="AH29" s="7">
        <v>11</v>
      </c>
      <c r="AI29" s="7">
        <v>22</v>
      </c>
      <c r="AJ29" s="7">
        <v>14</v>
      </c>
      <c r="AK29" s="7">
        <v>15</v>
      </c>
      <c r="AL29" s="7">
        <v>30</v>
      </c>
      <c r="AM29" s="7">
        <v>13</v>
      </c>
      <c r="AN29" s="27">
        <v>8</v>
      </c>
      <c r="AO29" s="20">
        <v>21</v>
      </c>
      <c r="AP29" s="7">
        <v>9</v>
      </c>
      <c r="AQ29" s="7">
        <v>21</v>
      </c>
      <c r="AR29" s="7">
        <v>10</v>
      </c>
      <c r="AS29" s="7">
        <v>10</v>
      </c>
      <c r="AT29" s="7">
        <v>31</v>
      </c>
      <c r="AU29" s="7">
        <v>22</v>
      </c>
      <c r="AV29" s="7">
        <v>9</v>
      </c>
      <c r="AW29" s="7">
        <v>20</v>
      </c>
      <c r="AX29" s="7">
        <v>17</v>
      </c>
      <c r="AY29" s="7">
        <v>13</v>
      </c>
      <c r="AZ29" s="27">
        <v>21</v>
      </c>
      <c r="BA29" s="15">
        <v>8</v>
      </c>
      <c r="BB29" s="19">
        <f t="shared" si="1"/>
        <v>0.15686274509803921</v>
      </c>
      <c r="BC29" s="20">
        <v>27</v>
      </c>
      <c r="BD29" s="19">
        <f t="shared" si="2"/>
        <v>0.52941176470588236</v>
      </c>
      <c r="BE29" s="20">
        <v>11</v>
      </c>
      <c r="BF29" s="19">
        <f t="shared" si="3"/>
        <v>0.21568627450980393</v>
      </c>
      <c r="BG29" s="20">
        <v>5</v>
      </c>
      <c r="BH29" s="19">
        <f t="shared" si="4"/>
        <v>9.8039215686274508E-2</v>
      </c>
      <c r="BI29" s="17">
        <f t="shared" si="5"/>
        <v>3.2549019607843137</v>
      </c>
    </row>
    <row r="30" spans="1:63" s="6" customFormat="1" x14ac:dyDescent="0.25">
      <c r="A30" s="5" t="s">
        <v>49</v>
      </c>
      <c r="B30" s="5">
        <v>45</v>
      </c>
      <c r="C30" s="5">
        <v>42</v>
      </c>
      <c r="D30" s="30">
        <f t="shared" si="0"/>
        <v>0.93333333333333335</v>
      </c>
      <c r="E30" s="18">
        <v>16</v>
      </c>
      <c r="F30" s="5">
        <v>21</v>
      </c>
      <c r="G30" s="5">
        <v>5</v>
      </c>
      <c r="H30" s="5">
        <v>11</v>
      </c>
      <c r="I30" s="5">
        <v>14</v>
      </c>
      <c r="J30" s="5">
        <v>11</v>
      </c>
      <c r="K30" s="5">
        <v>6</v>
      </c>
      <c r="L30" s="5">
        <v>5</v>
      </c>
      <c r="M30" s="5">
        <v>21</v>
      </c>
      <c r="N30" s="26">
        <v>16</v>
      </c>
      <c r="O30" s="18">
        <v>38</v>
      </c>
      <c r="P30" s="5">
        <v>12</v>
      </c>
      <c r="Q30" s="5">
        <v>34</v>
      </c>
      <c r="R30" s="5">
        <v>35</v>
      </c>
      <c r="S30" s="5">
        <v>29</v>
      </c>
      <c r="T30" s="5">
        <v>37</v>
      </c>
      <c r="U30" s="5">
        <v>31</v>
      </c>
      <c r="V30" s="5">
        <v>23</v>
      </c>
      <c r="W30" s="5">
        <v>34</v>
      </c>
      <c r="X30" s="5">
        <v>34</v>
      </c>
      <c r="Y30" s="5">
        <v>27</v>
      </c>
      <c r="Z30" s="5">
        <v>27</v>
      </c>
      <c r="AA30" s="26">
        <v>23</v>
      </c>
      <c r="AB30" s="18">
        <v>24</v>
      </c>
      <c r="AC30" s="5">
        <v>15</v>
      </c>
      <c r="AD30" s="5">
        <v>3</v>
      </c>
      <c r="AE30" s="5">
        <v>18</v>
      </c>
      <c r="AF30" s="5">
        <v>11</v>
      </c>
      <c r="AG30" s="5">
        <v>9</v>
      </c>
      <c r="AH30" s="5">
        <v>4</v>
      </c>
      <c r="AI30" s="5">
        <v>6</v>
      </c>
      <c r="AJ30" s="5">
        <v>24</v>
      </c>
      <c r="AK30" s="5">
        <v>12</v>
      </c>
      <c r="AL30" s="5">
        <v>22</v>
      </c>
      <c r="AM30" s="5">
        <v>16</v>
      </c>
      <c r="AN30" s="26">
        <v>4</v>
      </c>
      <c r="AO30" s="18">
        <v>12</v>
      </c>
      <c r="AP30" s="5">
        <v>16</v>
      </c>
      <c r="AQ30" s="5">
        <v>14</v>
      </c>
      <c r="AR30" s="5">
        <v>7</v>
      </c>
      <c r="AS30" s="5">
        <v>12</v>
      </c>
      <c r="AT30" s="5">
        <v>23</v>
      </c>
      <c r="AU30" s="5">
        <v>9</v>
      </c>
      <c r="AV30" s="5">
        <v>14</v>
      </c>
      <c r="AW30" s="5">
        <v>19</v>
      </c>
      <c r="AX30" s="5">
        <v>11</v>
      </c>
      <c r="AY30" s="5">
        <v>17</v>
      </c>
      <c r="AZ30" s="26">
        <v>14</v>
      </c>
      <c r="BA30" s="14">
        <v>6</v>
      </c>
      <c r="BB30" s="19">
        <f t="shared" si="1"/>
        <v>0.14285714285714285</v>
      </c>
      <c r="BC30" s="18">
        <v>15</v>
      </c>
      <c r="BD30" s="19">
        <f t="shared" si="2"/>
        <v>0.35714285714285715</v>
      </c>
      <c r="BE30" s="18">
        <v>20</v>
      </c>
      <c r="BF30" s="19">
        <f t="shared" si="3"/>
        <v>0.47619047619047616</v>
      </c>
      <c r="BG30" s="18">
        <v>1</v>
      </c>
      <c r="BH30" s="19">
        <f t="shared" si="4"/>
        <v>2.3809523809523808E-2</v>
      </c>
      <c r="BI30" s="17">
        <f t="shared" si="5"/>
        <v>3.3809523809523809</v>
      </c>
    </row>
    <row r="31" spans="1:63" s="6" customFormat="1" x14ac:dyDescent="0.25">
      <c r="A31" s="5" t="s">
        <v>50</v>
      </c>
      <c r="B31" s="5">
        <v>58</v>
      </c>
      <c r="C31" s="5">
        <v>51</v>
      </c>
      <c r="D31" s="30">
        <f t="shared" si="0"/>
        <v>0.87931034482758619</v>
      </c>
      <c r="E31" s="18">
        <v>30</v>
      </c>
      <c r="F31" s="5">
        <v>19</v>
      </c>
      <c r="G31" s="5">
        <v>2</v>
      </c>
      <c r="H31" s="5">
        <v>20</v>
      </c>
      <c r="I31" s="5">
        <v>18</v>
      </c>
      <c r="J31" s="5">
        <v>12</v>
      </c>
      <c r="K31" s="5">
        <v>1</v>
      </c>
      <c r="L31" s="5">
        <v>22</v>
      </c>
      <c r="M31" s="5">
        <v>26</v>
      </c>
      <c r="N31" s="26">
        <v>3</v>
      </c>
      <c r="O31" s="18">
        <v>47</v>
      </c>
      <c r="P31" s="5">
        <v>19</v>
      </c>
      <c r="Q31" s="5">
        <v>38</v>
      </c>
      <c r="R31" s="5">
        <v>45</v>
      </c>
      <c r="S31" s="5">
        <v>31</v>
      </c>
      <c r="T31" s="5">
        <v>27</v>
      </c>
      <c r="U31" s="5">
        <v>25</v>
      </c>
      <c r="V31" s="5">
        <v>32</v>
      </c>
      <c r="W31" s="5">
        <v>35</v>
      </c>
      <c r="X31" s="5">
        <v>36</v>
      </c>
      <c r="Y31" s="5">
        <v>31</v>
      </c>
      <c r="Z31" s="5">
        <v>29</v>
      </c>
      <c r="AA31" s="26">
        <v>26</v>
      </c>
      <c r="AB31" s="18">
        <v>38</v>
      </c>
      <c r="AC31" s="5">
        <v>11</v>
      </c>
      <c r="AD31" s="5">
        <v>2</v>
      </c>
      <c r="AE31" s="5">
        <v>30</v>
      </c>
      <c r="AF31" s="5">
        <v>13</v>
      </c>
      <c r="AG31" s="5">
        <v>7</v>
      </c>
      <c r="AH31" s="5">
        <v>1</v>
      </c>
      <c r="AI31" s="5">
        <v>32</v>
      </c>
      <c r="AJ31" s="5">
        <v>14</v>
      </c>
      <c r="AK31" s="5">
        <v>5</v>
      </c>
      <c r="AL31" s="5">
        <v>39</v>
      </c>
      <c r="AM31" s="5">
        <v>10</v>
      </c>
      <c r="AN31" s="26">
        <v>2</v>
      </c>
      <c r="AO31" s="18">
        <v>16</v>
      </c>
      <c r="AP31" s="5">
        <v>21</v>
      </c>
      <c r="AQ31" s="5">
        <v>14</v>
      </c>
      <c r="AR31" s="5">
        <v>15</v>
      </c>
      <c r="AS31" s="5">
        <v>20</v>
      </c>
      <c r="AT31" s="5">
        <v>16</v>
      </c>
      <c r="AU31" s="5">
        <v>31</v>
      </c>
      <c r="AV31" s="5">
        <v>15</v>
      </c>
      <c r="AW31" s="5">
        <v>5</v>
      </c>
      <c r="AX31" s="5">
        <v>18</v>
      </c>
      <c r="AY31" s="5">
        <v>14</v>
      </c>
      <c r="AZ31" s="26">
        <v>19</v>
      </c>
      <c r="BA31" s="14">
        <v>1</v>
      </c>
      <c r="BB31" s="19">
        <f t="shared" si="1"/>
        <v>1.9607843137254902E-2</v>
      </c>
      <c r="BC31" s="18">
        <v>26</v>
      </c>
      <c r="BD31" s="19">
        <f t="shared" si="2"/>
        <v>0.50980392156862742</v>
      </c>
      <c r="BE31" s="18">
        <v>20</v>
      </c>
      <c r="BF31" s="19">
        <f t="shared" si="3"/>
        <v>0.39215686274509803</v>
      </c>
      <c r="BG31" s="18">
        <v>4</v>
      </c>
      <c r="BH31" s="19">
        <f t="shared" si="4"/>
        <v>7.8431372549019607E-2</v>
      </c>
      <c r="BI31" s="17">
        <f t="shared" si="5"/>
        <v>3.5294117647058822</v>
      </c>
    </row>
    <row r="32" spans="1:63" s="6" customFormat="1" x14ac:dyDescent="0.25">
      <c r="A32" s="5" t="s">
        <v>51</v>
      </c>
      <c r="B32" s="5">
        <v>93</v>
      </c>
      <c r="C32" s="5">
        <v>87</v>
      </c>
      <c r="D32" s="30">
        <f t="shared" si="0"/>
        <v>0.93548387096774188</v>
      </c>
      <c r="E32" s="18">
        <v>56</v>
      </c>
      <c r="F32" s="5">
        <v>27</v>
      </c>
      <c r="G32" s="5">
        <v>4</v>
      </c>
      <c r="H32" s="5">
        <v>48</v>
      </c>
      <c r="I32" s="5">
        <v>22</v>
      </c>
      <c r="J32" s="5">
        <v>12</v>
      </c>
      <c r="K32" s="5">
        <v>5</v>
      </c>
      <c r="L32" s="5">
        <v>39</v>
      </c>
      <c r="M32" s="5">
        <v>35</v>
      </c>
      <c r="N32" s="26">
        <v>12</v>
      </c>
      <c r="O32" s="18">
        <v>84</v>
      </c>
      <c r="P32" s="5">
        <v>46</v>
      </c>
      <c r="Q32" s="5">
        <v>78</v>
      </c>
      <c r="R32" s="5">
        <v>75</v>
      </c>
      <c r="S32" s="5">
        <v>74</v>
      </c>
      <c r="T32" s="5">
        <v>71</v>
      </c>
      <c r="U32" s="5">
        <v>70</v>
      </c>
      <c r="V32" s="5">
        <v>69</v>
      </c>
      <c r="W32" s="5">
        <v>75</v>
      </c>
      <c r="X32" s="5">
        <v>60</v>
      </c>
      <c r="Y32" s="5">
        <v>48</v>
      </c>
      <c r="Z32" s="5">
        <v>52</v>
      </c>
      <c r="AA32" s="26">
        <v>50</v>
      </c>
      <c r="AB32" s="18">
        <v>32</v>
      </c>
      <c r="AC32" s="5">
        <v>30</v>
      </c>
      <c r="AD32" s="5">
        <v>25</v>
      </c>
      <c r="AE32" s="5">
        <v>35</v>
      </c>
      <c r="AF32" s="5">
        <v>19</v>
      </c>
      <c r="AG32" s="5">
        <v>20</v>
      </c>
      <c r="AH32" s="5">
        <v>13</v>
      </c>
      <c r="AI32" s="5">
        <v>47</v>
      </c>
      <c r="AJ32" s="5">
        <v>33</v>
      </c>
      <c r="AK32" s="5">
        <v>7</v>
      </c>
      <c r="AL32" s="5">
        <v>51</v>
      </c>
      <c r="AM32" s="5">
        <v>31</v>
      </c>
      <c r="AN32" s="26">
        <v>5</v>
      </c>
      <c r="AO32" s="18">
        <v>46</v>
      </c>
      <c r="AP32" s="5">
        <v>25</v>
      </c>
      <c r="AQ32" s="5">
        <v>16</v>
      </c>
      <c r="AR32" s="5">
        <v>50</v>
      </c>
      <c r="AS32" s="5">
        <v>17</v>
      </c>
      <c r="AT32" s="5">
        <v>20</v>
      </c>
      <c r="AU32" s="5">
        <v>69</v>
      </c>
      <c r="AV32" s="5">
        <v>12</v>
      </c>
      <c r="AW32" s="5">
        <v>5</v>
      </c>
      <c r="AX32" s="5">
        <v>72</v>
      </c>
      <c r="AY32" s="5">
        <v>14</v>
      </c>
      <c r="AZ32" s="26">
        <v>1</v>
      </c>
      <c r="BA32" s="14">
        <v>2</v>
      </c>
      <c r="BB32" s="19">
        <f t="shared" si="1"/>
        <v>2.2988505747126436E-2</v>
      </c>
      <c r="BC32" s="18">
        <v>27</v>
      </c>
      <c r="BD32" s="19">
        <f t="shared" si="2"/>
        <v>0.31034482758620691</v>
      </c>
      <c r="BE32" s="18">
        <v>39</v>
      </c>
      <c r="BF32" s="19">
        <f t="shared" si="3"/>
        <v>0.44827586206896552</v>
      </c>
      <c r="BG32" s="18">
        <v>19</v>
      </c>
      <c r="BH32" s="19">
        <f t="shared" si="4"/>
        <v>0.21839080459770116</v>
      </c>
      <c r="BI32" s="17">
        <f t="shared" si="5"/>
        <v>3.8620689655172415</v>
      </c>
    </row>
    <row r="33" spans="1:61" s="6" customFormat="1" x14ac:dyDescent="0.25">
      <c r="A33" s="5" t="s">
        <v>52</v>
      </c>
      <c r="B33" s="5">
        <v>58</v>
      </c>
      <c r="C33" s="5">
        <v>56</v>
      </c>
      <c r="D33" s="30">
        <f t="shared" si="0"/>
        <v>0.96551724137931039</v>
      </c>
      <c r="E33" s="18">
        <v>23</v>
      </c>
      <c r="F33" s="5">
        <v>24</v>
      </c>
      <c r="G33" s="5">
        <v>9</v>
      </c>
      <c r="H33" s="5">
        <v>6</v>
      </c>
      <c r="I33" s="5">
        <v>37</v>
      </c>
      <c r="J33" s="5">
        <v>8</v>
      </c>
      <c r="K33" s="5">
        <v>5</v>
      </c>
      <c r="L33" s="5">
        <v>20</v>
      </c>
      <c r="M33" s="5">
        <v>16</v>
      </c>
      <c r="N33" s="26">
        <v>22</v>
      </c>
      <c r="O33" s="18">
        <v>54</v>
      </c>
      <c r="P33" s="5">
        <v>46</v>
      </c>
      <c r="Q33" s="5">
        <v>53</v>
      </c>
      <c r="R33" s="5">
        <v>52</v>
      </c>
      <c r="S33" s="5">
        <v>49</v>
      </c>
      <c r="T33" s="5">
        <v>49</v>
      </c>
      <c r="U33" s="5">
        <v>46</v>
      </c>
      <c r="V33" s="5">
        <v>46</v>
      </c>
      <c r="W33" s="5">
        <v>52</v>
      </c>
      <c r="X33" s="5">
        <v>48</v>
      </c>
      <c r="Y33" s="5">
        <v>46</v>
      </c>
      <c r="Z33" s="5">
        <v>39</v>
      </c>
      <c r="AA33" s="26">
        <v>38</v>
      </c>
      <c r="AB33" s="18">
        <v>31</v>
      </c>
      <c r="AC33" s="5">
        <v>22</v>
      </c>
      <c r="AD33" s="5">
        <v>3</v>
      </c>
      <c r="AE33" s="5">
        <v>12</v>
      </c>
      <c r="AF33" s="5">
        <v>22</v>
      </c>
      <c r="AG33" s="5">
        <v>9</v>
      </c>
      <c r="AH33" s="5">
        <v>13</v>
      </c>
      <c r="AI33" s="5">
        <v>24</v>
      </c>
      <c r="AJ33" s="5">
        <v>17</v>
      </c>
      <c r="AK33" s="5">
        <v>15</v>
      </c>
      <c r="AL33" s="5">
        <v>49</v>
      </c>
      <c r="AM33" s="5">
        <v>6</v>
      </c>
      <c r="AN33" s="26">
        <v>1</v>
      </c>
      <c r="AO33" s="18">
        <v>21</v>
      </c>
      <c r="AP33" s="5">
        <v>18</v>
      </c>
      <c r="AQ33" s="5">
        <v>17</v>
      </c>
      <c r="AR33" s="5">
        <v>19</v>
      </c>
      <c r="AS33" s="5">
        <v>16</v>
      </c>
      <c r="AT33" s="5">
        <v>21</v>
      </c>
      <c r="AU33" s="5">
        <v>14</v>
      </c>
      <c r="AV33" s="5">
        <v>21</v>
      </c>
      <c r="AW33" s="5">
        <v>21</v>
      </c>
      <c r="AX33" s="5">
        <v>23</v>
      </c>
      <c r="AY33" s="5">
        <v>24</v>
      </c>
      <c r="AZ33" s="26">
        <v>9</v>
      </c>
      <c r="BA33" s="14">
        <v>4</v>
      </c>
      <c r="BB33" s="19">
        <f t="shared" si="1"/>
        <v>7.1428571428571425E-2</v>
      </c>
      <c r="BC33" s="18">
        <v>19</v>
      </c>
      <c r="BD33" s="19">
        <f t="shared" si="2"/>
        <v>0.3392857142857143</v>
      </c>
      <c r="BE33" s="18">
        <v>27</v>
      </c>
      <c r="BF33" s="19">
        <f t="shared" si="3"/>
        <v>0.48214285714285715</v>
      </c>
      <c r="BG33" s="18">
        <v>6</v>
      </c>
      <c r="BH33" s="19">
        <f t="shared" si="4"/>
        <v>0.10714285714285714</v>
      </c>
      <c r="BI33" s="17">
        <f t="shared" si="5"/>
        <v>3.625</v>
      </c>
    </row>
    <row r="34" spans="1:61" s="6" customFormat="1" x14ac:dyDescent="0.25">
      <c r="A34" s="5" t="s">
        <v>53</v>
      </c>
      <c r="B34" s="5">
        <v>69</v>
      </c>
      <c r="C34" s="5">
        <v>58</v>
      </c>
      <c r="D34" s="30">
        <f t="shared" si="0"/>
        <v>0.84057971014492749</v>
      </c>
      <c r="E34" s="18">
        <v>18</v>
      </c>
      <c r="F34" s="5">
        <v>26</v>
      </c>
      <c r="G34" s="5">
        <v>14</v>
      </c>
      <c r="H34" s="5">
        <v>16</v>
      </c>
      <c r="I34" s="5">
        <v>30</v>
      </c>
      <c r="J34" s="5">
        <v>9</v>
      </c>
      <c r="K34" s="5">
        <v>3</v>
      </c>
      <c r="L34" s="5">
        <v>14</v>
      </c>
      <c r="M34" s="5">
        <v>33</v>
      </c>
      <c r="N34" s="26">
        <v>11</v>
      </c>
      <c r="O34" s="18">
        <v>56</v>
      </c>
      <c r="P34" s="5">
        <v>34</v>
      </c>
      <c r="Q34" s="5">
        <v>54</v>
      </c>
      <c r="R34" s="5">
        <v>51</v>
      </c>
      <c r="S34" s="5">
        <v>42</v>
      </c>
      <c r="T34" s="5">
        <v>50</v>
      </c>
      <c r="U34" s="5">
        <v>43</v>
      </c>
      <c r="V34" s="5">
        <v>49</v>
      </c>
      <c r="W34" s="5">
        <v>55</v>
      </c>
      <c r="X34" s="5">
        <v>55</v>
      </c>
      <c r="Y34" s="5">
        <v>51</v>
      </c>
      <c r="Z34" s="5">
        <v>38</v>
      </c>
      <c r="AA34" s="26">
        <v>47</v>
      </c>
      <c r="AB34" s="18">
        <v>50</v>
      </c>
      <c r="AC34" s="5">
        <v>8</v>
      </c>
      <c r="AD34" s="5">
        <v>0</v>
      </c>
      <c r="AE34" s="5">
        <v>42</v>
      </c>
      <c r="AF34" s="5">
        <v>11</v>
      </c>
      <c r="AG34" s="5">
        <v>5</v>
      </c>
      <c r="AH34" s="5">
        <v>0</v>
      </c>
      <c r="AI34" s="5">
        <v>40</v>
      </c>
      <c r="AJ34" s="5">
        <v>15</v>
      </c>
      <c r="AK34" s="5">
        <v>3</v>
      </c>
      <c r="AL34" s="5">
        <v>51</v>
      </c>
      <c r="AM34" s="5">
        <v>6</v>
      </c>
      <c r="AN34" s="26">
        <v>1</v>
      </c>
      <c r="AO34" s="18">
        <v>29</v>
      </c>
      <c r="AP34" s="5">
        <v>17</v>
      </c>
      <c r="AQ34" s="5">
        <v>12</v>
      </c>
      <c r="AR34" s="5">
        <v>18</v>
      </c>
      <c r="AS34" s="5">
        <v>17</v>
      </c>
      <c r="AT34" s="5">
        <v>23</v>
      </c>
      <c r="AU34" s="5">
        <v>26</v>
      </c>
      <c r="AV34" s="5">
        <v>13</v>
      </c>
      <c r="AW34" s="5">
        <v>19</v>
      </c>
      <c r="AX34" s="5">
        <v>31</v>
      </c>
      <c r="AY34" s="5">
        <v>21</v>
      </c>
      <c r="AZ34" s="26">
        <v>6</v>
      </c>
      <c r="BA34" s="14">
        <v>0</v>
      </c>
      <c r="BB34" s="19">
        <f t="shared" si="1"/>
        <v>0</v>
      </c>
      <c r="BC34" s="18">
        <v>22</v>
      </c>
      <c r="BD34" s="19">
        <f t="shared" si="2"/>
        <v>0.37931034482758619</v>
      </c>
      <c r="BE34" s="18">
        <v>27</v>
      </c>
      <c r="BF34" s="19">
        <f t="shared" si="3"/>
        <v>0.46551724137931033</v>
      </c>
      <c r="BG34" s="18">
        <v>9</v>
      </c>
      <c r="BH34" s="19">
        <f t="shared" si="4"/>
        <v>0.15517241379310345</v>
      </c>
      <c r="BI34" s="17">
        <f t="shared" si="5"/>
        <v>3.7758620689655173</v>
      </c>
    </row>
    <row r="35" spans="1:61" s="6" customFormat="1" x14ac:dyDescent="0.25">
      <c r="A35" s="5" t="s">
        <v>54</v>
      </c>
      <c r="B35" s="5">
        <v>55</v>
      </c>
      <c r="C35" s="5">
        <v>48</v>
      </c>
      <c r="D35" s="30">
        <f t="shared" si="0"/>
        <v>0.87272727272727268</v>
      </c>
      <c r="E35" s="18">
        <v>25</v>
      </c>
      <c r="F35" s="5">
        <v>21</v>
      </c>
      <c r="G35" s="5">
        <v>2</v>
      </c>
      <c r="H35" s="5">
        <v>13</v>
      </c>
      <c r="I35" s="5">
        <v>23</v>
      </c>
      <c r="J35" s="5">
        <v>11</v>
      </c>
      <c r="K35" s="5">
        <v>1</v>
      </c>
      <c r="L35" s="5">
        <v>27</v>
      </c>
      <c r="M35" s="5">
        <v>17</v>
      </c>
      <c r="N35" s="26">
        <v>4</v>
      </c>
      <c r="O35" s="18">
        <v>48</v>
      </c>
      <c r="P35" s="5">
        <v>33</v>
      </c>
      <c r="Q35" s="5">
        <v>47</v>
      </c>
      <c r="R35" s="5">
        <v>47</v>
      </c>
      <c r="S35" s="5">
        <v>41</v>
      </c>
      <c r="T35" s="5">
        <v>33</v>
      </c>
      <c r="U35" s="5">
        <v>36</v>
      </c>
      <c r="V35" s="5">
        <v>43</v>
      </c>
      <c r="W35" s="5">
        <v>45</v>
      </c>
      <c r="X35" s="5">
        <v>46</v>
      </c>
      <c r="Y35" s="5">
        <v>41</v>
      </c>
      <c r="Z35" s="5">
        <v>44</v>
      </c>
      <c r="AA35" s="26">
        <v>37</v>
      </c>
      <c r="AB35" s="18">
        <v>43</v>
      </c>
      <c r="AC35" s="5">
        <v>5</v>
      </c>
      <c r="AD35" s="5">
        <v>1</v>
      </c>
      <c r="AE35" s="5">
        <v>24</v>
      </c>
      <c r="AF35" s="5">
        <v>19</v>
      </c>
      <c r="AG35" s="5">
        <v>3</v>
      </c>
      <c r="AH35" s="5">
        <v>2</v>
      </c>
      <c r="AI35" s="5">
        <v>40</v>
      </c>
      <c r="AJ35" s="5">
        <v>5</v>
      </c>
      <c r="AK35" s="5">
        <v>3</v>
      </c>
      <c r="AL35" s="5">
        <v>44</v>
      </c>
      <c r="AM35" s="5">
        <v>2</v>
      </c>
      <c r="AN35" s="26">
        <v>2</v>
      </c>
      <c r="AO35" s="18">
        <v>22</v>
      </c>
      <c r="AP35" s="5">
        <v>12</v>
      </c>
      <c r="AQ35" s="5">
        <v>14</v>
      </c>
      <c r="AR35" s="5">
        <v>27</v>
      </c>
      <c r="AS35" s="5">
        <v>14</v>
      </c>
      <c r="AT35" s="5">
        <v>7</v>
      </c>
      <c r="AU35" s="5">
        <v>29</v>
      </c>
      <c r="AV35" s="5">
        <v>11</v>
      </c>
      <c r="AW35" s="5">
        <v>8</v>
      </c>
      <c r="AX35" s="5">
        <v>38</v>
      </c>
      <c r="AY35" s="5">
        <v>7</v>
      </c>
      <c r="AZ35" s="26">
        <v>3</v>
      </c>
      <c r="BA35" s="14">
        <v>47</v>
      </c>
      <c r="BB35" s="19">
        <f t="shared" si="1"/>
        <v>0.97916666666666663</v>
      </c>
      <c r="BC35" s="18">
        <v>1</v>
      </c>
      <c r="BD35" s="19">
        <f t="shared" si="2"/>
        <v>2.0833333333333332E-2</v>
      </c>
      <c r="BE35" s="18">
        <v>0</v>
      </c>
      <c r="BF35" s="19">
        <f t="shared" si="3"/>
        <v>0</v>
      </c>
      <c r="BG35" s="18">
        <v>1</v>
      </c>
      <c r="BH35" s="19">
        <f t="shared" si="4"/>
        <v>2.0833333333333332E-2</v>
      </c>
      <c r="BI35" s="17">
        <f t="shared" si="5"/>
        <v>2.125</v>
      </c>
    </row>
    <row r="36" spans="1:61" s="6" customFormat="1" x14ac:dyDescent="0.25">
      <c r="A36" s="5" t="s">
        <v>56</v>
      </c>
      <c r="B36" s="5">
        <v>61</v>
      </c>
      <c r="C36" s="5">
        <v>52</v>
      </c>
      <c r="D36" s="30">
        <f t="shared" si="0"/>
        <v>0.85245901639344257</v>
      </c>
      <c r="E36" s="18">
        <v>20</v>
      </c>
      <c r="F36" s="5">
        <v>29</v>
      </c>
      <c r="G36" s="5">
        <v>3</v>
      </c>
      <c r="H36" s="5">
        <v>6</v>
      </c>
      <c r="I36" s="5">
        <v>18</v>
      </c>
      <c r="J36" s="5">
        <v>22</v>
      </c>
      <c r="K36" s="5">
        <v>6</v>
      </c>
      <c r="L36" s="5">
        <v>26</v>
      </c>
      <c r="M36" s="5">
        <v>18</v>
      </c>
      <c r="N36" s="26">
        <v>8</v>
      </c>
      <c r="O36" s="18">
        <v>0</v>
      </c>
      <c r="P36" s="5">
        <v>3</v>
      </c>
      <c r="Q36" s="5">
        <v>3</v>
      </c>
      <c r="R36" s="5">
        <v>4</v>
      </c>
      <c r="S36" s="5">
        <v>3</v>
      </c>
      <c r="T36" s="5">
        <v>5</v>
      </c>
      <c r="U36" s="5">
        <v>10</v>
      </c>
      <c r="V36" s="5">
        <v>5</v>
      </c>
      <c r="W36" s="5">
        <v>10</v>
      </c>
      <c r="X36" s="5">
        <v>4</v>
      </c>
      <c r="Y36" s="5">
        <v>3</v>
      </c>
      <c r="Z36" s="5">
        <v>2</v>
      </c>
      <c r="AA36" s="26">
        <v>0</v>
      </c>
      <c r="AB36" s="18">
        <v>16</v>
      </c>
      <c r="AC36" s="5">
        <v>30</v>
      </c>
      <c r="AD36" s="5">
        <v>6</v>
      </c>
      <c r="AE36" s="5">
        <v>8</v>
      </c>
      <c r="AF36" s="5">
        <v>17</v>
      </c>
      <c r="AG36" s="5">
        <v>18</v>
      </c>
      <c r="AH36" s="5">
        <v>9</v>
      </c>
      <c r="AI36" s="5">
        <v>8</v>
      </c>
      <c r="AJ36" s="5">
        <v>32</v>
      </c>
      <c r="AK36" s="5">
        <v>12</v>
      </c>
      <c r="AL36" s="5">
        <v>22</v>
      </c>
      <c r="AM36" s="5">
        <v>19</v>
      </c>
      <c r="AN36" s="26">
        <v>11</v>
      </c>
      <c r="AO36" s="18">
        <v>23</v>
      </c>
      <c r="AP36" s="5">
        <v>15</v>
      </c>
      <c r="AQ36" s="5">
        <v>14</v>
      </c>
      <c r="AR36" s="5">
        <v>9</v>
      </c>
      <c r="AS36" s="5">
        <v>6</v>
      </c>
      <c r="AT36" s="5">
        <v>38</v>
      </c>
      <c r="AU36" s="5">
        <v>20</v>
      </c>
      <c r="AV36" s="5">
        <v>14</v>
      </c>
      <c r="AW36" s="5">
        <v>19</v>
      </c>
      <c r="AX36" s="5">
        <v>35</v>
      </c>
      <c r="AY36" s="5">
        <v>11</v>
      </c>
      <c r="AZ36" s="26">
        <v>3</v>
      </c>
      <c r="BA36" s="14">
        <v>6</v>
      </c>
      <c r="BB36" s="19">
        <f t="shared" si="1"/>
        <v>0.11538461538461539</v>
      </c>
      <c r="BC36" s="18">
        <v>39</v>
      </c>
      <c r="BD36" s="19">
        <f t="shared" si="2"/>
        <v>0.75</v>
      </c>
      <c r="BE36" s="18">
        <v>6</v>
      </c>
      <c r="BF36" s="19">
        <f t="shared" si="3"/>
        <v>0.11538461538461539</v>
      </c>
      <c r="BG36" s="18">
        <v>1</v>
      </c>
      <c r="BH36" s="19">
        <f t="shared" si="4"/>
        <v>1.9230769230769232E-2</v>
      </c>
      <c r="BI36" s="17">
        <f t="shared" si="5"/>
        <v>3.0384615384615383</v>
      </c>
    </row>
    <row r="37" spans="1:61" s="6" customFormat="1" x14ac:dyDescent="0.25">
      <c r="A37" s="5" t="s">
        <v>55</v>
      </c>
      <c r="B37" s="5">
        <v>9</v>
      </c>
      <c r="C37" s="5">
        <v>8</v>
      </c>
      <c r="D37" s="30">
        <f t="shared" si="0"/>
        <v>0.88888888888888884</v>
      </c>
      <c r="E37" s="18">
        <v>2</v>
      </c>
      <c r="F37" s="5">
        <v>5</v>
      </c>
      <c r="G37" s="5">
        <v>1</v>
      </c>
      <c r="H37" s="5">
        <v>1</v>
      </c>
      <c r="I37" s="5">
        <v>5</v>
      </c>
      <c r="J37" s="5">
        <v>0</v>
      </c>
      <c r="K37" s="5">
        <v>0</v>
      </c>
      <c r="L37" s="5">
        <v>6</v>
      </c>
      <c r="M37" s="5">
        <v>2</v>
      </c>
      <c r="N37" s="26">
        <v>3</v>
      </c>
      <c r="O37" s="18">
        <v>6</v>
      </c>
      <c r="P37" s="5">
        <v>5</v>
      </c>
      <c r="Q37" s="5">
        <v>5</v>
      </c>
      <c r="R37" s="5">
        <v>6</v>
      </c>
      <c r="S37" s="5">
        <v>8</v>
      </c>
      <c r="T37" s="5">
        <v>6</v>
      </c>
      <c r="U37" s="5">
        <v>4</v>
      </c>
      <c r="V37" s="5">
        <v>7</v>
      </c>
      <c r="W37" s="5">
        <v>6</v>
      </c>
      <c r="X37" s="5">
        <v>6</v>
      </c>
      <c r="Y37" s="5">
        <v>5</v>
      </c>
      <c r="Z37" s="5">
        <v>5</v>
      </c>
      <c r="AA37" s="26">
        <v>3</v>
      </c>
      <c r="AB37" s="18">
        <v>7</v>
      </c>
      <c r="AC37" s="5">
        <v>1</v>
      </c>
      <c r="AD37" s="5">
        <v>0</v>
      </c>
      <c r="AE37" s="5">
        <v>7</v>
      </c>
      <c r="AF37" s="5">
        <v>1</v>
      </c>
      <c r="AG37" s="5">
        <v>0</v>
      </c>
      <c r="AH37" s="5">
        <v>0</v>
      </c>
      <c r="AI37" s="5">
        <v>4</v>
      </c>
      <c r="AJ37" s="5">
        <v>2</v>
      </c>
      <c r="AK37" s="5">
        <v>2</v>
      </c>
      <c r="AL37" s="5">
        <v>3</v>
      </c>
      <c r="AM37" s="5">
        <v>5</v>
      </c>
      <c r="AN37" s="26">
        <v>0</v>
      </c>
      <c r="AO37" s="18">
        <v>2</v>
      </c>
      <c r="AP37" s="5">
        <v>1</v>
      </c>
      <c r="AQ37" s="5">
        <v>5</v>
      </c>
      <c r="AR37" s="5">
        <v>2</v>
      </c>
      <c r="AS37" s="5">
        <v>2</v>
      </c>
      <c r="AT37" s="5">
        <v>4</v>
      </c>
      <c r="AU37" s="5">
        <v>5</v>
      </c>
      <c r="AV37" s="5">
        <v>3</v>
      </c>
      <c r="AW37" s="5">
        <v>0</v>
      </c>
      <c r="AX37" s="5">
        <v>3</v>
      </c>
      <c r="AY37" s="5">
        <v>2</v>
      </c>
      <c r="AZ37" s="26">
        <v>3</v>
      </c>
      <c r="BA37" s="14">
        <v>1</v>
      </c>
      <c r="BB37" s="19">
        <f t="shared" si="1"/>
        <v>0.125</v>
      </c>
      <c r="BC37" s="18">
        <v>3</v>
      </c>
      <c r="BD37" s="19">
        <f t="shared" si="2"/>
        <v>0.375</v>
      </c>
      <c r="BE37" s="18">
        <v>2</v>
      </c>
      <c r="BF37" s="19">
        <f t="shared" si="3"/>
        <v>0.25</v>
      </c>
      <c r="BG37" s="18">
        <v>2</v>
      </c>
      <c r="BH37" s="19">
        <f t="shared" si="4"/>
        <v>0.25</v>
      </c>
      <c r="BI37" s="17">
        <f t="shared" si="5"/>
        <v>3.625</v>
      </c>
    </row>
    <row r="38" spans="1:61" s="6" customFormat="1" x14ac:dyDescent="0.25">
      <c r="A38" s="7" t="s">
        <v>21</v>
      </c>
      <c r="B38" s="7">
        <v>9</v>
      </c>
      <c r="C38" s="7">
        <v>8</v>
      </c>
      <c r="D38" s="30">
        <f t="shared" si="0"/>
        <v>0.88888888888888884</v>
      </c>
      <c r="E38" s="20">
        <v>5</v>
      </c>
      <c r="F38" s="7">
        <v>2</v>
      </c>
      <c r="G38" s="7">
        <v>0</v>
      </c>
      <c r="H38" s="7">
        <v>6</v>
      </c>
      <c r="I38" s="7">
        <v>1</v>
      </c>
      <c r="J38" s="7">
        <v>0</v>
      </c>
      <c r="K38" s="7">
        <v>0</v>
      </c>
      <c r="L38" s="7">
        <v>6</v>
      </c>
      <c r="M38" s="7">
        <v>1</v>
      </c>
      <c r="N38" s="27">
        <v>0</v>
      </c>
      <c r="O38" s="20">
        <v>8</v>
      </c>
      <c r="P38" s="7">
        <v>1</v>
      </c>
      <c r="Q38" s="7">
        <v>7</v>
      </c>
      <c r="R38" s="7">
        <v>6</v>
      </c>
      <c r="S38" s="7">
        <v>6</v>
      </c>
      <c r="T38" s="7">
        <v>4</v>
      </c>
      <c r="U38" s="7">
        <v>4</v>
      </c>
      <c r="V38" s="7">
        <v>4</v>
      </c>
      <c r="W38" s="7">
        <v>5</v>
      </c>
      <c r="X38" s="7">
        <v>1</v>
      </c>
      <c r="Y38" s="7">
        <v>3</v>
      </c>
      <c r="Z38" s="7">
        <v>3</v>
      </c>
      <c r="AA38" s="27">
        <v>6</v>
      </c>
      <c r="AB38" s="20">
        <v>7</v>
      </c>
      <c r="AC38" s="7">
        <v>2</v>
      </c>
      <c r="AD38" s="7">
        <v>0</v>
      </c>
      <c r="AE38" s="7">
        <v>3</v>
      </c>
      <c r="AF38" s="7">
        <v>1</v>
      </c>
      <c r="AG38" s="7">
        <v>2</v>
      </c>
      <c r="AH38" s="7">
        <v>2</v>
      </c>
      <c r="AI38" s="7">
        <v>4</v>
      </c>
      <c r="AJ38" s="7">
        <v>4</v>
      </c>
      <c r="AK38" s="7">
        <v>0</v>
      </c>
      <c r="AL38" s="7">
        <v>3</v>
      </c>
      <c r="AM38" s="7">
        <v>4</v>
      </c>
      <c r="AN38" s="27">
        <v>1</v>
      </c>
      <c r="AO38" s="20">
        <v>4</v>
      </c>
      <c r="AP38" s="7">
        <v>4</v>
      </c>
      <c r="AQ38" s="7">
        <v>0</v>
      </c>
      <c r="AR38" s="7">
        <v>2</v>
      </c>
      <c r="AS38" s="7">
        <v>2</v>
      </c>
      <c r="AT38" s="7">
        <v>4</v>
      </c>
      <c r="AU38" s="7">
        <v>0</v>
      </c>
      <c r="AV38" s="7">
        <v>7</v>
      </c>
      <c r="AW38" s="7">
        <v>1</v>
      </c>
      <c r="AX38" s="7">
        <v>0</v>
      </c>
      <c r="AY38" s="7">
        <v>7</v>
      </c>
      <c r="AZ38" s="27">
        <v>1</v>
      </c>
      <c r="BA38" s="15">
        <v>0</v>
      </c>
      <c r="BB38" s="19">
        <f t="shared" si="1"/>
        <v>0</v>
      </c>
      <c r="BC38" s="20">
        <v>6</v>
      </c>
      <c r="BD38" s="19">
        <f t="shared" si="2"/>
        <v>0.75</v>
      </c>
      <c r="BE38" s="20">
        <v>2</v>
      </c>
      <c r="BF38" s="19">
        <f t="shared" si="3"/>
        <v>0.25</v>
      </c>
      <c r="BG38" s="20">
        <v>0</v>
      </c>
      <c r="BH38" s="19">
        <f t="shared" si="4"/>
        <v>0</v>
      </c>
      <c r="BI38" s="17">
        <f t="shared" si="5"/>
        <v>3.25</v>
      </c>
    </row>
    <row r="39" spans="1:61" s="13" customFormat="1" ht="15.75" thickBot="1" x14ac:dyDescent="0.3">
      <c r="A39" s="11" t="s">
        <v>22</v>
      </c>
      <c r="B39" s="12">
        <f t="shared" ref="B39:AH39" si="6">SUM(B4:B38)</f>
        <v>2137</v>
      </c>
      <c r="C39" s="12">
        <f t="shared" si="6"/>
        <v>1956</v>
      </c>
      <c r="D39" s="30">
        <f t="shared" si="0"/>
        <v>0.91530182498830137</v>
      </c>
      <c r="E39" s="33">
        <f t="shared" si="6"/>
        <v>1169</v>
      </c>
      <c r="F39" s="12">
        <f t="shared" si="6"/>
        <v>604</v>
      </c>
      <c r="G39" s="12">
        <f t="shared" si="6"/>
        <v>163</v>
      </c>
      <c r="H39" s="12">
        <f t="shared" si="6"/>
        <v>733</v>
      </c>
      <c r="I39" s="12">
        <f t="shared" si="6"/>
        <v>746</v>
      </c>
      <c r="J39" s="12">
        <f t="shared" si="6"/>
        <v>342</v>
      </c>
      <c r="K39" s="12">
        <f t="shared" si="6"/>
        <v>111</v>
      </c>
      <c r="L39" s="12">
        <f t="shared" si="6"/>
        <v>816</v>
      </c>
      <c r="M39" s="12">
        <f t="shared" si="6"/>
        <v>835</v>
      </c>
      <c r="N39" s="34">
        <f t="shared" si="6"/>
        <v>396</v>
      </c>
      <c r="O39" s="33">
        <f t="shared" si="6"/>
        <v>1702</v>
      </c>
      <c r="P39" s="12">
        <f t="shared" si="6"/>
        <v>1199</v>
      </c>
      <c r="Q39" s="12">
        <f t="shared" si="6"/>
        <v>1689</v>
      </c>
      <c r="R39" s="12">
        <f t="shared" si="6"/>
        <v>1673</v>
      </c>
      <c r="S39" s="12">
        <f t="shared" si="6"/>
        <v>1453</v>
      </c>
      <c r="T39" s="12">
        <f t="shared" si="6"/>
        <v>1592</v>
      </c>
      <c r="U39" s="12">
        <f t="shared" si="6"/>
        <v>1432</v>
      </c>
      <c r="V39" s="12">
        <f t="shared" si="6"/>
        <v>1453</v>
      </c>
      <c r="W39" s="12">
        <f t="shared" si="6"/>
        <v>1621</v>
      </c>
      <c r="X39" s="12">
        <f t="shared" si="6"/>
        <v>1512</v>
      </c>
      <c r="Y39" s="12">
        <f t="shared" si="6"/>
        <v>1357</v>
      </c>
      <c r="Z39" s="12">
        <f t="shared" si="6"/>
        <v>1252</v>
      </c>
      <c r="AA39" s="34">
        <f t="shared" si="6"/>
        <v>1235</v>
      </c>
      <c r="AB39" s="33">
        <f t="shared" si="6"/>
        <v>1249</v>
      </c>
      <c r="AC39" s="12">
        <f t="shared" si="6"/>
        <v>517</v>
      </c>
      <c r="AD39" s="12">
        <f t="shared" si="6"/>
        <v>202</v>
      </c>
      <c r="AE39" s="12">
        <f t="shared" si="6"/>
        <v>966</v>
      </c>
      <c r="AF39" s="12">
        <f t="shared" si="6"/>
        <v>519</v>
      </c>
      <c r="AG39" s="12">
        <f t="shared" si="6"/>
        <v>271</v>
      </c>
      <c r="AH39" s="12">
        <f t="shared" si="6"/>
        <v>171</v>
      </c>
      <c r="AI39" s="12">
        <f t="shared" ref="AI39:BG39" si="7">SUM(AI4:AI38)</f>
        <v>938</v>
      </c>
      <c r="AJ39" s="12">
        <f t="shared" si="7"/>
        <v>765</v>
      </c>
      <c r="AK39" s="12">
        <f t="shared" si="7"/>
        <v>292</v>
      </c>
      <c r="AL39" s="12">
        <f t="shared" si="7"/>
        <v>1240</v>
      </c>
      <c r="AM39" s="12">
        <f t="shared" si="7"/>
        <v>506</v>
      </c>
      <c r="AN39" s="34">
        <f t="shared" si="7"/>
        <v>171</v>
      </c>
      <c r="AO39" s="33">
        <f t="shared" si="7"/>
        <v>873</v>
      </c>
      <c r="AP39" s="12">
        <f t="shared" si="7"/>
        <v>576</v>
      </c>
      <c r="AQ39" s="12">
        <f t="shared" si="7"/>
        <v>487</v>
      </c>
      <c r="AR39" s="12">
        <f t="shared" si="7"/>
        <v>725</v>
      </c>
      <c r="AS39" s="12">
        <f t="shared" si="7"/>
        <v>552</v>
      </c>
      <c r="AT39" s="12">
        <f t="shared" si="7"/>
        <v>698</v>
      </c>
      <c r="AU39" s="12">
        <f t="shared" si="7"/>
        <v>942</v>
      </c>
      <c r="AV39" s="12">
        <f t="shared" si="7"/>
        <v>593</v>
      </c>
      <c r="AW39" s="12">
        <f t="shared" si="7"/>
        <v>414</v>
      </c>
      <c r="AX39" s="12">
        <f t="shared" si="7"/>
        <v>1089</v>
      </c>
      <c r="AY39" s="12">
        <f t="shared" si="7"/>
        <v>564</v>
      </c>
      <c r="AZ39" s="34">
        <f t="shared" si="7"/>
        <v>239</v>
      </c>
      <c r="BA39" s="40">
        <f t="shared" si="7"/>
        <v>101</v>
      </c>
      <c r="BB39" s="23">
        <f t="shared" si="1"/>
        <v>5.1635991820040902E-2</v>
      </c>
      <c r="BC39" s="22">
        <f t="shared" si="7"/>
        <v>560</v>
      </c>
      <c r="BD39" s="23">
        <f t="shared" si="2"/>
        <v>0.28629856850715746</v>
      </c>
      <c r="BE39" s="22">
        <f t="shared" si="7"/>
        <v>833</v>
      </c>
      <c r="BF39" s="23">
        <f t="shared" si="3"/>
        <v>0.42586912065439675</v>
      </c>
      <c r="BG39" s="22">
        <f t="shared" si="7"/>
        <v>335</v>
      </c>
      <c r="BH39" s="23">
        <f t="shared" si="4"/>
        <v>0.17126789366053169</v>
      </c>
      <c r="BI39" s="17">
        <f t="shared" si="5"/>
        <v>3.5219836400817996</v>
      </c>
    </row>
    <row r="40" spans="1:61" x14ac:dyDescent="0.25">
      <c r="A40" s="42" t="s">
        <v>62</v>
      </c>
      <c r="B40" s="43"/>
      <c r="C40" s="43"/>
      <c r="D40" s="43"/>
      <c r="E40" s="43">
        <v>2</v>
      </c>
      <c r="F40" s="43"/>
      <c r="G40" s="43"/>
      <c r="H40" s="42">
        <v>3</v>
      </c>
      <c r="I40" s="43"/>
      <c r="J40" s="43"/>
      <c r="K40" s="43"/>
      <c r="L40" s="42">
        <v>2</v>
      </c>
      <c r="M40" s="43"/>
      <c r="N40" s="43"/>
      <c r="O40" s="43">
        <v>1</v>
      </c>
      <c r="P40" s="42">
        <v>1</v>
      </c>
      <c r="Q40" s="42">
        <v>1</v>
      </c>
      <c r="R40" s="42">
        <v>1</v>
      </c>
      <c r="S40" s="42">
        <v>1</v>
      </c>
      <c r="T40" s="42">
        <v>1</v>
      </c>
      <c r="U40" s="42">
        <v>1</v>
      </c>
      <c r="V40" s="42">
        <v>1</v>
      </c>
      <c r="W40" s="42">
        <v>1</v>
      </c>
      <c r="X40" s="42">
        <v>1</v>
      </c>
      <c r="Y40" s="42">
        <v>1</v>
      </c>
      <c r="Z40" s="42">
        <v>1</v>
      </c>
      <c r="AA40" s="43">
        <v>1</v>
      </c>
      <c r="AB40" s="43">
        <v>2</v>
      </c>
      <c r="AC40" s="43"/>
      <c r="AD40" s="43"/>
      <c r="AE40" s="42">
        <v>3</v>
      </c>
      <c r="AF40" s="43"/>
      <c r="AG40" s="43"/>
      <c r="AH40" s="43"/>
      <c r="AI40" s="42">
        <v>2</v>
      </c>
      <c r="AJ40" s="43"/>
      <c r="AK40" s="43"/>
      <c r="AL40" s="42">
        <v>2</v>
      </c>
      <c r="AM40" s="43"/>
      <c r="AN40" s="43"/>
      <c r="AO40" s="43">
        <v>2</v>
      </c>
      <c r="AP40" s="43"/>
      <c r="AQ40" s="43"/>
      <c r="AR40" s="42">
        <v>2</v>
      </c>
      <c r="AS40" s="43"/>
      <c r="AT40" s="43"/>
      <c r="AU40" s="42">
        <v>2</v>
      </c>
      <c r="AV40" s="43"/>
      <c r="AW40" s="43"/>
      <c r="AX40" s="42">
        <v>2</v>
      </c>
      <c r="AY40" s="43"/>
      <c r="AZ40" s="43"/>
    </row>
    <row r="41" spans="1:61" ht="15.75" thickBot="1" x14ac:dyDescent="0.3">
      <c r="E41" s="44"/>
      <c r="F41" s="36"/>
      <c r="G41" s="36"/>
      <c r="H41" s="36"/>
      <c r="I41" s="36"/>
      <c r="J41" s="36"/>
      <c r="K41" s="36"/>
      <c r="L41" s="36"/>
      <c r="M41" s="36"/>
      <c r="N41" s="37"/>
      <c r="O41" s="44">
        <f>SUM(O4:O38)/($C$39*O40)</f>
        <v>0.87014314928425363</v>
      </c>
      <c r="P41" s="44">
        <f t="shared" ref="P41:AA41" si="8">SUM(P4:P38)/($C$39*P40)</f>
        <v>0.61298568507157469</v>
      </c>
      <c r="Q41" s="44">
        <f t="shared" si="8"/>
        <v>0.86349693251533743</v>
      </c>
      <c r="R41" s="44">
        <f t="shared" si="8"/>
        <v>0.85531697341513291</v>
      </c>
      <c r="S41" s="44">
        <f t="shared" si="8"/>
        <v>0.74284253578732107</v>
      </c>
      <c r="T41" s="44">
        <f t="shared" si="8"/>
        <v>0.81390593047034765</v>
      </c>
      <c r="U41" s="44">
        <f t="shared" si="8"/>
        <v>0.73210633946830261</v>
      </c>
      <c r="V41" s="44">
        <f t="shared" si="8"/>
        <v>0.74284253578732107</v>
      </c>
      <c r="W41" s="44">
        <f t="shared" si="8"/>
        <v>0.82873210633946826</v>
      </c>
      <c r="X41" s="44">
        <f t="shared" si="8"/>
        <v>0.77300613496932513</v>
      </c>
      <c r="Y41" s="44">
        <f t="shared" si="8"/>
        <v>0.69376278118609402</v>
      </c>
      <c r="Z41" s="44">
        <f t="shared" si="8"/>
        <v>0.64008179959100209</v>
      </c>
      <c r="AA41" s="44">
        <f t="shared" si="8"/>
        <v>0.63139059304703471</v>
      </c>
      <c r="AB41" s="35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7"/>
      <c r="AO41" s="35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7"/>
    </row>
    <row r="42" spans="1:61" ht="15.75" thickBot="1" x14ac:dyDescent="0.3">
      <c r="A42" s="47" t="s">
        <v>63</v>
      </c>
    </row>
    <row r="43" spans="1:61" x14ac:dyDescent="0.25">
      <c r="A43" s="5" t="s">
        <v>23</v>
      </c>
      <c r="E43" s="45">
        <f>((E4*2)+(F4*1))/(C4*$E$40)</f>
        <v>0.78787878787878785</v>
      </c>
      <c r="H43" s="46">
        <f>(H4*3+I4*2+J4*1)/(C4*$H$40)</f>
        <v>0.84848484848484851</v>
      </c>
      <c r="L43" s="46">
        <f>(L4*2+M4*1)/(C4*$L$40)</f>
        <v>0.90909090909090906</v>
      </c>
      <c r="O43" s="51">
        <f>O4/$C$4</f>
        <v>0.96969696969696972</v>
      </c>
      <c r="P43" s="52">
        <f t="shared" ref="P43:AA43" si="9">P4/$C$4</f>
        <v>0.60606060606060608</v>
      </c>
      <c r="Q43" s="52">
        <f t="shared" si="9"/>
        <v>0.84848484848484851</v>
      </c>
      <c r="R43" s="52">
        <f t="shared" si="9"/>
        <v>0.87878787878787878</v>
      </c>
      <c r="S43" s="52">
        <f t="shared" si="9"/>
        <v>0.78787878787878785</v>
      </c>
      <c r="T43" s="52">
        <f t="shared" si="9"/>
        <v>0.93939393939393945</v>
      </c>
      <c r="U43" s="52">
        <f t="shared" si="9"/>
        <v>0.84848484848484851</v>
      </c>
      <c r="V43" s="52">
        <f t="shared" si="9"/>
        <v>0.78787878787878785</v>
      </c>
      <c r="W43" s="52">
        <f t="shared" si="9"/>
        <v>0.90909090909090906</v>
      </c>
      <c r="X43" s="52">
        <f t="shared" si="9"/>
        <v>0.75757575757575757</v>
      </c>
      <c r="Y43" s="52">
        <f t="shared" si="9"/>
        <v>0.69696969696969702</v>
      </c>
      <c r="Z43" s="52">
        <f t="shared" si="9"/>
        <v>0.81818181818181823</v>
      </c>
      <c r="AA43" s="53">
        <f t="shared" si="9"/>
        <v>0.75757575757575757</v>
      </c>
      <c r="AB43" s="59">
        <f>(AB4*2+AC4*1)/(C4*$AB$40)</f>
        <v>0.95454545454545459</v>
      </c>
      <c r="AE43" s="46">
        <f>(AE4*3+AF4*2+AG4*1)/(C4*$AE$40)</f>
        <v>0.84848484848484851</v>
      </c>
      <c r="AI43" s="46">
        <f>(AI4*2+AJ4*1)/(C4*$AI$40)</f>
        <v>0.81818181818181823</v>
      </c>
      <c r="AL43" s="46">
        <f>(AL4*2+AM4*1)/(C4*$AL$40)</f>
        <v>0.86363636363636365</v>
      </c>
      <c r="AO43" s="46">
        <f>(AO4*2+AP4*1)/(C4*2)</f>
        <v>0.86363636363636365</v>
      </c>
      <c r="AR43" s="46">
        <f>(AR4*2+AS4*1)/(C4*2)</f>
        <v>0.68181818181818177</v>
      </c>
      <c r="AU43" s="46">
        <f>(AU4*2+AV4*1)/(C4*2)</f>
        <v>0.84848484848484851</v>
      </c>
      <c r="AX43" s="46">
        <f>(AX4*2+AY4*1)/(C4*2)</f>
        <v>0.9242424242424242</v>
      </c>
    </row>
    <row r="44" spans="1:61" x14ac:dyDescent="0.25">
      <c r="A44" s="7" t="s">
        <v>24</v>
      </c>
      <c r="E44" s="45">
        <f t="shared" ref="E44:E78" si="10">((E5*2)+(F5*1))/(C5*$E$40)</f>
        <v>0.75</v>
      </c>
      <c r="H44" s="46">
        <f t="shared" ref="H44:H78" si="11">(H5*3+I5*2+J5*1)/(C5*$H$40)</f>
        <v>0.77083333333333337</v>
      </c>
      <c r="L44" s="46">
        <f t="shared" ref="L44:L78" si="12">(L5*2+M5*1)/(C5*$L$40)</f>
        <v>0.71875</v>
      </c>
      <c r="O44" s="54">
        <f>O5/$C$5</f>
        <v>0.9375</v>
      </c>
      <c r="P44" s="50">
        <f t="shared" ref="P44:AA44" si="13">P5/$C$5</f>
        <v>0.625</v>
      </c>
      <c r="Q44" s="50">
        <f t="shared" si="13"/>
        <v>0.875</v>
      </c>
      <c r="R44" s="50">
        <f t="shared" si="13"/>
        <v>0.9375</v>
      </c>
      <c r="S44" s="50">
        <f t="shared" si="13"/>
        <v>0.6875</v>
      </c>
      <c r="T44" s="50">
        <f t="shared" si="13"/>
        <v>1</v>
      </c>
      <c r="U44" s="50">
        <f t="shared" si="13"/>
        <v>0.8125</v>
      </c>
      <c r="V44" s="50">
        <f t="shared" si="13"/>
        <v>0.625</v>
      </c>
      <c r="W44" s="50">
        <f t="shared" si="13"/>
        <v>0.8125</v>
      </c>
      <c r="X44" s="50">
        <f t="shared" si="13"/>
        <v>0.9375</v>
      </c>
      <c r="Y44" s="50">
        <f t="shared" si="13"/>
        <v>0.75</v>
      </c>
      <c r="Z44" s="50">
        <f t="shared" si="13"/>
        <v>0.5625</v>
      </c>
      <c r="AA44" s="55">
        <f t="shared" si="13"/>
        <v>0.5</v>
      </c>
      <c r="AB44" s="59">
        <f t="shared" ref="AB44:AB78" si="14">(AB5*2+AC5*1)/(C5*$AB$40)</f>
        <v>0.75</v>
      </c>
      <c r="AE44" s="46">
        <f t="shared" ref="AE44:AE78" si="15">(AE5*3+AF5*2+AG5*1)/(C5*$AE$40)</f>
        <v>0.6875</v>
      </c>
      <c r="AI44" s="46">
        <f t="shared" ref="AI44:AI78" si="16">(AI5*2+AJ5*1)/(C5*$AI$40)</f>
        <v>0.65625</v>
      </c>
      <c r="AL44" s="46">
        <f t="shared" ref="AL44:AL78" si="17">(AL5*2+AM5*1)/(C5*$AL$40)</f>
        <v>0.75</v>
      </c>
      <c r="AO44" s="46">
        <f t="shared" ref="AO44:AO78" si="18">(AO5*2+AP5*1)/(C5*2)</f>
        <v>0.71875</v>
      </c>
      <c r="AR44" s="46">
        <f t="shared" ref="AR44:AR78" si="19">(AR5*2+AS5*1)/(C5*2)</f>
        <v>0.6875</v>
      </c>
      <c r="AU44" s="46">
        <f t="shared" ref="AU44:AU78" si="20">(AU5*2+AV5*1)/(C5*2)</f>
        <v>0.78125</v>
      </c>
      <c r="AX44" s="46">
        <f t="shared" ref="AX44:AX78" si="21">(AX5*2+AY5*1)/(C5*2)</f>
        <v>0.8125</v>
      </c>
    </row>
    <row r="45" spans="1:61" x14ac:dyDescent="0.25">
      <c r="A45" s="7" t="s">
        <v>25</v>
      </c>
      <c r="E45" s="45">
        <f t="shared" si="10"/>
        <v>0.5</v>
      </c>
      <c r="H45" s="46">
        <f t="shared" si="11"/>
        <v>0.29629629629629628</v>
      </c>
      <c r="L45" s="46">
        <f t="shared" si="12"/>
        <v>0.5</v>
      </c>
      <c r="O45" s="54">
        <f>O6/$C$6</f>
        <v>1</v>
      </c>
      <c r="P45" s="50">
        <f t="shared" ref="P45:AA45" si="22">P6/$C$6</f>
        <v>0.55555555555555558</v>
      </c>
      <c r="Q45" s="50">
        <f t="shared" si="22"/>
        <v>0.88888888888888884</v>
      </c>
      <c r="R45" s="50">
        <f t="shared" si="22"/>
        <v>0.88888888888888884</v>
      </c>
      <c r="S45" s="50">
        <f t="shared" si="22"/>
        <v>0.44444444444444442</v>
      </c>
      <c r="T45" s="50">
        <f t="shared" si="22"/>
        <v>0.44444444444444442</v>
      </c>
      <c r="U45" s="50">
        <f t="shared" si="22"/>
        <v>0.22222222222222221</v>
      </c>
      <c r="V45" s="50">
        <f t="shared" si="22"/>
        <v>0.33333333333333331</v>
      </c>
      <c r="W45" s="50">
        <f t="shared" si="22"/>
        <v>0.44444444444444442</v>
      </c>
      <c r="X45" s="50">
        <f t="shared" si="22"/>
        <v>0.88888888888888884</v>
      </c>
      <c r="Y45" s="50">
        <f t="shared" si="22"/>
        <v>0.1111111111111111</v>
      </c>
      <c r="Z45" s="50">
        <f t="shared" si="22"/>
        <v>0.1111111111111111</v>
      </c>
      <c r="AA45" s="55">
        <f t="shared" si="22"/>
        <v>0.44444444444444442</v>
      </c>
      <c r="AB45" s="59">
        <f t="shared" si="14"/>
        <v>0.33333333333333331</v>
      </c>
      <c r="AE45" s="46">
        <f t="shared" si="15"/>
        <v>0.18518518518518517</v>
      </c>
      <c r="AI45" s="46">
        <f t="shared" si="16"/>
        <v>0.33333333333333331</v>
      </c>
      <c r="AL45" s="46">
        <f t="shared" si="17"/>
        <v>0.3888888888888889</v>
      </c>
      <c r="AO45" s="46">
        <f t="shared" si="18"/>
        <v>0.33333333333333331</v>
      </c>
      <c r="AR45" s="46">
        <f t="shared" si="19"/>
        <v>0.33333333333333331</v>
      </c>
      <c r="AU45" s="46">
        <f t="shared" si="20"/>
        <v>0.33333333333333331</v>
      </c>
      <c r="AX45" s="46">
        <f t="shared" si="21"/>
        <v>0.33333333333333331</v>
      </c>
    </row>
    <row r="46" spans="1:61" x14ac:dyDescent="0.25">
      <c r="A46" s="5" t="s">
        <v>26</v>
      </c>
      <c r="E46" s="45">
        <f t="shared" si="10"/>
        <v>0.90277777777777779</v>
      </c>
      <c r="H46" s="46">
        <f t="shared" si="11"/>
        <v>0.81481481481481477</v>
      </c>
      <c r="L46" s="46">
        <f t="shared" si="12"/>
        <v>0.61111111111111116</v>
      </c>
      <c r="O46" s="54">
        <f>O7/$C$7</f>
        <v>0.97222222222222221</v>
      </c>
      <c r="P46" s="50">
        <f t="shared" ref="P46:AA46" si="23">P7/$C$7</f>
        <v>0.52777777777777779</v>
      </c>
      <c r="Q46" s="50">
        <f t="shared" si="23"/>
        <v>0.91666666666666663</v>
      </c>
      <c r="R46" s="50">
        <f t="shared" si="23"/>
        <v>0.97222222222222221</v>
      </c>
      <c r="S46" s="50">
        <f t="shared" si="23"/>
        <v>0.80555555555555558</v>
      </c>
      <c r="T46" s="50">
        <f t="shared" si="23"/>
        <v>1</v>
      </c>
      <c r="U46" s="50">
        <f t="shared" si="23"/>
        <v>0.72222222222222221</v>
      </c>
      <c r="V46" s="50">
        <f t="shared" si="23"/>
        <v>0.77777777777777779</v>
      </c>
      <c r="W46" s="50">
        <f t="shared" si="23"/>
        <v>0.88888888888888884</v>
      </c>
      <c r="X46" s="50">
        <f t="shared" si="23"/>
        <v>0.75</v>
      </c>
      <c r="Y46" s="50">
        <f t="shared" si="23"/>
        <v>0.75</v>
      </c>
      <c r="Z46" s="50">
        <f t="shared" si="23"/>
        <v>0.72222222222222221</v>
      </c>
      <c r="AA46" s="55">
        <f t="shared" si="23"/>
        <v>0.58333333333333337</v>
      </c>
      <c r="AB46" s="59">
        <f t="shared" si="14"/>
        <v>0.86111111111111116</v>
      </c>
      <c r="AE46" s="46">
        <f t="shared" si="15"/>
        <v>0.81481481481481477</v>
      </c>
      <c r="AI46" s="46">
        <f t="shared" si="16"/>
        <v>0.65277777777777779</v>
      </c>
      <c r="AL46" s="46">
        <f t="shared" si="17"/>
        <v>1</v>
      </c>
      <c r="AO46" s="46">
        <f t="shared" si="18"/>
        <v>0.68055555555555558</v>
      </c>
      <c r="AR46" s="46">
        <f t="shared" si="19"/>
        <v>0.58333333333333337</v>
      </c>
      <c r="AU46" s="46">
        <f t="shared" si="20"/>
        <v>0.47222222222222221</v>
      </c>
      <c r="AX46" s="46">
        <f t="shared" si="21"/>
        <v>0.625</v>
      </c>
    </row>
    <row r="47" spans="1:61" x14ac:dyDescent="0.25">
      <c r="A47" s="5" t="s">
        <v>27</v>
      </c>
      <c r="E47" s="45">
        <f t="shared" si="10"/>
        <v>0.72972972972972971</v>
      </c>
      <c r="H47" s="46">
        <f t="shared" si="11"/>
        <v>0.72072072072072069</v>
      </c>
      <c r="L47" s="46">
        <f t="shared" si="12"/>
        <v>0.58108108108108103</v>
      </c>
      <c r="O47" s="54">
        <f>O8/$C$8</f>
        <v>0.94594594594594594</v>
      </c>
      <c r="P47" s="50">
        <f t="shared" ref="P47:AA47" si="24">P8/$C$8</f>
        <v>0.45945945945945948</v>
      </c>
      <c r="Q47" s="50">
        <f t="shared" si="24"/>
        <v>0.81081081081081086</v>
      </c>
      <c r="R47" s="50">
        <f t="shared" si="24"/>
        <v>0.81081081081081086</v>
      </c>
      <c r="S47" s="50">
        <f t="shared" si="24"/>
        <v>0.72972972972972971</v>
      </c>
      <c r="T47" s="50">
        <f t="shared" si="24"/>
        <v>0.64864864864864868</v>
      </c>
      <c r="U47" s="50">
        <f t="shared" si="24"/>
        <v>0.56756756756756754</v>
      </c>
      <c r="V47" s="50">
        <f t="shared" si="24"/>
        <v>0.40540540540540543</v>
      </c>
      <c r="W47" s="50">
        <f t="shared" si="24"/>
        <v>0.51351351351351349</v>
      </c>
      <c r="X47" s="50">
        <f t="shared" si="24"/>
        <v>0.67567567567567566</v>
      </c>
      <c r="Y47" s="50">
        <f t="shared" si="24"/>
        <v>0.35135135135135137</v>
      </c>
      <c r="Z47" s="50">
        <f t="shared" si="24"/>
        <v>0.6216216216216216</v>
      </c>
      <c r="AA47" s="55">
        <f t="shared" si="24"/>
        <v>0.51351351351351349</v>
      </c>
      <c r="AB47" s="59">
        <f t="shared" si="14"/>
        <v>0.71621621621621623</v>
      </c>
      <c r="AE47" s="46">
        <f t="shared" si="15"/>
        <v>0.6216216216216216</v>
      </c>
      <c r="AI47" s="46">
        <f t="shared" si="16"/>
        <v>0.63513513513513509</v>
      </c>
      <c r="AL47" s="46">
        <f t="shared" si="17"/>
        <v>0.63513513513513509</v>
      </c>
      <c r="AO47" s="46">
        <f t="shared" si="18"/>
        <v>0.45945945945945948</v>
      </c>
      <c r="AR47" s="46">
        <f t="shared" si="19"/>
        <v>0.32432432432432434</v>
      </c>
      <c r="AU47" s="46">
        <f t="shared" si="20"/>
        <v>0.67567567567567566</v>
      </c>
      <c r="AX47" s="46">
        <f t="shared" si="21"/>
        <v>0.67567567567567566</v>
      </c>
    </row>
    <row r="48" spans="1:61" x14ac:dyDescent="0.25">
      <c r="A48" s="5" t="s">
        <v>28</v>
      </c>
      <c r="E48" s="45">
        <f t="shared" si="10"/>
        <v>0.84810126582278478</v>
      </c>
      <c r="H48" s="46">
        <f t="shared" si="11"/>
        <v>0.54852320675105481</v>
      </c>
      <c r="L48" s="46">
        <f t="shared" si="12"/>
        <v>0.69620253164556967</v>
      </c>
      <c r="O48" s="54">
        <f>O9/$C$9</f>
        <v>0.97468354430379744</v>
      </c>
      <c r="P48" s="50">
        <f t="shared" ref="P48:AA48" si="25">P9/$C$9</f>
        <v>0.63291139240506333</v>
      </c>
      <c r="Q48" s="50">
        <f t="shared" si="25"/>
        <v>0.92405063291139244</v>
      </c>
      <c r="R48" s="50">
        <f t="shared" si="25"/>
        <v>0.92405063291139244</v>
      </c>
      <c r="S48" s="50">
        <f t="shared" si="25"/>
        <v>0.70886075949367089</v>
      </c>
      <c r="T48" s="50">
        <f t="shared" si="25"/>
        <v>0.86075949367088611</v>
      </c>
      <c r="U48" s="50">
        <f t="shared" si="25"/>
        <v>0.69620253164556967</v>
      </c>
      <c r="V48" s="50">
        <f t="shared" si="25"/>
        <v>0.77215189873417722</v>
      </c>
      <c r="W48" s="50">
        <f t="shared" si="25"/>
        <v>0.84810126582278478</v>
      </c>
      <c r="X48" s="50">
        <f t="shared" si="25"/>
        <v>0.60759493670886078</v>
      </c>
      <c r="Y48" s="50">
        <f t="shared" si="25"/>
        <v>0.65822784810126578</v>
      </c>
      <c r="Z48" s="50">
        <f t="shared" si="25"/>
        <v>0.59493670886075944</v>
      </c>
      <c r="AA48" s="55">
        <f t="shared" si="25"/>
        <v>0.63291139240506333</v>
      </c>
      <c r="AB48" s="59">
        <f t="shared" si="14"/>
        <v>0.77215189873417722</v>
      </c>
      <c r="AE48" s="46">
        <f t="shared" si="15"/>
        <v>0.64556962025316456</v>
      </c>
      <c r="AI48" s="46">
        <f t="shared" si="16"/>
        <v>0.77215189873417722</v>
      </c>
      <c r="AL48" s="46">
        <f t="shared" si="17"/>
        <v>0.75316455696202533</v>
      </c>
      <c r="AO48" s="46">
        <f t="shared" si="18"/>
        <v>0.73417721518987344</v>
      </c>
      <c r="AR48" s="46">
        <f t="shared" si="19"/>
        <v>0.62658227848101267</v>
      </c>
      <c r="AU48" s="46">
        <f t="shared" si="20"/>
        <v>0.71518987341772156</v>
      </c>
      <c r="AX48" s="46">
        <f t="shared" si="21"/>
        <v>0.71518987341772156</v>
      </c>
    </row>
    <row r="49" spans="1:50" x14ac:dyDescent="0.25">
      <c r="A49" s="5" t="s">
        <v>29</v>
      </c>
      <c r="E49" s="45">
        <f t="shared" si="10"/>
        <v>0.67682926829268297</v>
      </c>
      <c r="H49" s="46">
        <f t="shared" si="11"/>
        <v>0.66260162601626016</v>
      </c>
      <c r="L49" s="46">
        <f t="shared" si="12"/>
        <v>0.57926829268292679</v>
      </c>
      <c r="O49" s="54">
        <f>O10/$C$10</f>
        <v>0.8902439024390244</v>
      </c>
      <c r="P49" s="50">
        <f t="shared" ref="P49:AA49" si="26">P10/$C$10</f>
        <v>0.48780487804878048</v>
      </c>
      <c r="Q49" s="50">
        <f t="shared" si="26"/>
        <v>0.78048780487804881</v>
      </c>
      <c r="R49" s="50">
        <f t="shared" si="26"/>
        <v>0.8902439024390244</v>
      </c>
      <c r="S49" s="50">
        <f t="shared" si="26"/>
        <v>0.74390243902439024</v>
      </c>
      <c r="T49" s="50">
        <f t="shared" si="26"/>
        <v>0.70731707317073167</v>
      </c>
      <c r="U49" s="50">
        <f t="shared" si="26"/>
        <v>0.54878048780487809</v>
      </c>
      <c r="V49" s="50">
        <f t="shared" si="26"/>
        <v>0.70731707317073167</v>
      </c>
      <c r="W49" s="50">
        <f t="shared" si="26"/>
        <v>0.80487804878048785</v>
      </c>
      <c r="X49" s="50">
        <f t="shared" si="26"/>
        <v>0.74390243902439024</v>
      </c>
      <c r="Y49" s="50">
        <f t="shared" si="26"/>
        <v>0.67073170731707321</v>
      </c>
      <c r="Z49" s="50">
        <f t="shared" si="26"/>
        <v>0.54878048780487809</v>
      </c>
      <c r="AA49" s="55">
        <f t="shared" si="26"/>
        <v>0.48780487804878048</v>
      </c>
      <c r="AB49" s="59">
        <f t="shared" si="14"/>
        <v>0.68292682926829273</v>
      </c>
      <c r="AE49" s="46">
        <f t="shared" si="15"/>
        <v>0.68699186991869921</v>
      </c>
      <c r="AI49" s="46">
        <f t="shared" si="16"/>
        <v>0.57317073170731703</v>
      </c>
      <c r="AL49" s="46">
        <f t="shared" si="17"/>
        <v>0.6097560975609756</v>
      </c>
      <c r="AO49" s="46">
        <f t="shared" si="18"/>
        <v>0.54268292682926833</v>
      </c>
      <c r="AR49" s="46">
        <f t="shared" si="19"/>
        <v>0.4451219512195122</v>
      </c>
      <c r="AU49" s="46">
        <f t="shared" si="20"/>
        <v>0.42682926829268292</v>
      </c>
      <c r="AX49" s="46">
        <f t="shared" si="21"/>
        <v>0.51219512195121952</v>
      </c>
    </row>
    <row r="50" spans="1:50" x14ac:dyDescent="0.25">
      <c r="A50" s="5" t="s">
        <v>31</v>
      </c>
      <c r="E50" s="45">
        <f t="shared" si="10"/>
        <v>0.7466666666666667</v>
      </c>
      <c r="H50" s="46">
        <f t="shared" si="11"/>
        <v>0.58666666666666667</v>
      </c>
      <c r="L50" s="46">
        <f t="shared" si="12"/>
        <v>0.6333333333333333</v>
      </c>
      <c r="O50" s="54">
        <f>O11/$C$11</f>
        <v>0.96</v>
      </c>
      <c r="P50" s="50">
        <f t="shared" ref="P50:AA50" si="27">P11/$C$11</f>
        <v>0.81333333333333335</v>
      </c>
      <c r="Q50" s="50">
        <f t="shared" si="27"/>
        <v>0.98666666666666669</v>
      </c>
      <c r="R50" s="50">
        <f t="shared" si="27"/>
        <v>0.93333333333333335</v>
      </c>
      <c r="S50" s="50">
        <f t="shared" si="27"/>
        <v>0.93333333333333335</v>
      </c>
      <c r="T50" s="50">
        <f t="shared" si="27"/>
        <v>0.98666666666666669</v>
      </c>
      <c r="U50" s="50">
        <f t="shared" si="27"/>
        <v>0.8666666666666667</v>
      </c>
      <c r="V50" s="50">
        <f t="shared" si="27"/>
        <v>0.88</v>
      </c>
      <c r="W50" s="50">
        <f t="shared" si="27"/>
        <v>0.94666666666666666</v>
      </c>
      <c r="X50" s="50">
        <f t="shared" si="27"/>
        <v>0.90666666666666662</v>
      </c>
      <c r="Y50" s="50">
        <f t="shared" si="27"/>
        <v>0.85333333333333339</v>
      </c>
      <c r="Z50" s="50">
        <f t="shared" si="27"/>
        <v>0.73333333333333328</v>
      </c>
      <c r="AA50" s="55">
        <f t="shared" si="27"/>
        <v>0.72</v>
      </c>
      <c r="AB50" s="59">
        <f t="shared" si="14"/>
        <v>0.7533333333333333</v>
      </c>
      <c r="AE50" s="46">
        <f t="shared" si="15"/>
        <v>0.59111111111111114</v>
      </c>
      <c r="AI50" s="46">
        <f t="shared" si="16"/>
        <v>0.64666666666666661</v>
      </c>
      <c r="AL50" s="46">
        <f t="shared" si="17"/>
        <v>0.79333333333333333</v>
      </c>
      <c r="AO50" s="46">
        <f t="shared" si="18"/>
        <v>0.52</v>
      </c>
      <c r="AR50" s="46">
        <f t="shared" si="19"/>
        <v>0.41333333333333333</v>
      </c>
      <c r="AU50" s="46">
        <f t="shared" si="20"/>
        <v>0.67333333333333334</v>
      </c>
      <c r="AX50" s="46">
        <f t="shared" si="21"/>
        <v>0.56666666666666665</v>
      </c>
    </row>
    <row r="51" spans="1:50" x14ac:dyDescent="0.25">
      <c r="A51" s="8" t="s">
        <v>30</v>
      </c>
      <c r="E51" s="45">
        <f t="shared" si="10"/>
        <v>0.69696969696969702</v>
      </c>
      <c r="H51" s="46">
        <f t="shared" si="11"/>
        <v>0.59090909090909094</v>
      </c>
      <c r="L51" s="46">
        <f t="shared" si="12"/>
        <v>0.61363636363636365</v>
      </c>
      <c r="O51" s="54">
        <f>O12/$C$12</f>
        <v>0.87878787878787878</v>
      </c>
      <c r="P51" s="50">
        <f t="shared" ref="P51:AA51" si="28">P12/$C$12</f>
        <v>0.71212121212121215</v>
      </c>
      <c r="Q51" s="50">
        <f t="shared" si="28"/>
        <v>0.98484848484848486</v>
      </c>
      <c r="R51" s="50">
        <f t="shared" si="28"/>
        <v>0.87878787878787878</v>
      </c>
      <c r="S51" s="50">
        <f t="shared" si="28"/>
        <v>0.87878787878787878</v>
      </c>
      <c r="T51" s="50">
        <f t="shared" si="28"/>
        <v>0.93939393939393945</v>
      </c>
      <c r="U51" s="50">
        <f t="shared" si="28"/>
        <v>0.86363636363636365</v>
      </c>
      <c r="V51" s="50">
        <f t="shared" si="28"/>
        <v>0.80303030303030298</v>
      </c>
      <c r="W51" s="50">
        <f t="shared" si="28"/>
        <v>0.86363636363636365</v>
      </c>
      <c r="X51" s="50">
        <f t="shared" si="28"/>
        <v>0.9242424242424242</v>
      </c>
      <c r="Y51" s="50">
        <f t="shared" si="28"/>
        <v>0.80303030303030298</v>
      </c>
      <c r="Z51" s="50">
        <f t="shared" si="28"/>
        <v>0.78787878787878785</v>
      </c>
      <c r="AA51" s="55">
        <f t="shared" si="28"/>
        <v>0.78787878787878785</v>
      </c>
      <c r="AB51" s="59">
        <f t="shared" si="14"/>
        <v>0.86363636363636365</v>
      </c>
      <c r="AE51" s="46">
        <f t="shared" si="15"/>
        <v>0.77777777777777779</v>
      </c>
      <c r="AI51" s="46">
        <f t="shared" si="16"/>
        <v>0.61363636363636365</v>
      </c>
      <c r="AL51" s="46">
        <f t="shared" si="17"/>
        <v>0.80303030303030298</v>
      </c>
      <c r="AO51" s="46">
        <f t="shared" si="18"/>
        <v>0.78787878787878785</v>
      </c>
      <c r="AR51" s="46">
        <f t="shared" si="19"/>
        <v>0.64393939393939392</v>
      </c>
      <c r="AU51" s="46">
        <f t="shared" si="20"/>
        <v>0.71969696969696972</v>
      </c>
      <c r="AX51" s="46">
        <f t="shared" si="21"/>
        <v>0.64393939393939392</v>
      </c>
    </row>
    <row r="52" spans="1:50" x14ac:dyDescent="0.25">
      <c r="A52" s="5" t="s">
        <v>32</v>
      </c>
      <c r="E52" s="45">
        <f t="shared" si="10"/>
        <v>0.85</v>
      </c>
      <c r="H52" s="46">
        <f t="shared" si="11"/>
        <v>0.78333333333333333</v>
      </c>
      <c r="L52" s="46">
        <f t="shared" si="12"/>
        <v>0.56666666666666665</v>
      </c>
      <c r="O52" s="54">
        <f>O13/$C$13</f>
        <v>0.95</v>
      </c>
      <c r="P52" s="50">
        <f t="shared" ref="P52:AA52" si="29">P13/$C$13</f>
        <v>0.6333333333333333</v>
      </c>
      <c r="Q52" s="50">
        <f t="shared" si="29"/>
        <v>0.91666666666666663</v>
      </c>
      <c r="R52" s="50">
        <f t="shared" si="29"/>
        <v>0.98333333333333328</v>
      </c>
      <c r="S52" s="50">
        <f t="shared" si="29"/>
        <v>0.81666666666666665</v>
      </c>
      <c r="T52" s="50">
        <f t="shared" si="29"/>
        <v>0.76666666666666672</v>
      </c>
      <c r="U52" s="50">
        <f t="shared" si="29"/>
        <v>0.8666666666666667</v>
      </c>
      <c r="V52" s="50">
        <f t="shared" si="29"/>
        <v>0.83333333333333337</v>
      </c>
      <c r="W52" s="50">
        <f t="shared" si="29"/>
        <v>0.81666666666666665</v>
      </c>
      <c r="X52" s="50">
        <f t="shared" si="29"/>
        <v>0.8833333333333333</v>
      </c>
      <c r="Y52" s="50">
        <f t="shared" si="29"/>
        <v>0.78333333333333333</v>
      </c>
      <c r="Z52" s="50">
        <f t="shared" si="29"/>
        <v>0.73333333333333328</v>
      </c>
      <c r="AA52" s="55">
        <f t="shared" si="29"/>
        <v>0.56666666666666665</v>
      </c>
      <c r="AB52" s="59">
        <f t="shared" si="14"/>
        <v>0.81666666666666665</v>
      </c>
      <c r="AE52" s="46">
        <f t="shared" si="15"/>
        <v>0.77777777777777779</v>
      </c>
      <c r="AI52" s="46">
        <f t="shared" si="16"/>
        <v>0.70833333333333337</v>
      </c>
      <c r="AL52" s="46">
        <f t="shared" si="17"/>
        <v>0.97499999999999998</v>
      </c>
      <c r="AO52" s="46">
        <f t="shared" si="18"/>
        <v>0.56666666666666665</v>
      </c>
      <c r="AR52" s="46">
        <f t="shared" si="19"/>
        <v>0.65</v>
      </c>
      <c r="AU52" s="46">
        <f t="shared" si="20"/>
        <v>0.38333333333333336</v>
      </c>
      <c r="AX52" s="46">
        <f t="shared" si="21"/>
        <v>0.9</v>
      </c>
    </row>
    <row r="53" spans="1:50" x14ac:dyDescent="0.25">
      <c r="A53" s="5" t="s">
        <v>33</v>
      </c>
      <c r="E53" s="45">
        <f t="shared" si="10"/>
        <v>0.82653061224489799</v>
      </c>
      <c r="H53" s="46">
        <f t="shared" si="11"/>
        <v>0.70748299319727892</v>
      </c>
      <c r="L53" s="46">
        <f t="shared" si="12"/>
        <v>0.72448979591836737</v>
      </c>
      <c r="O53" s="54">
        <f>O14/$C$14</f>
        <v>0.55102040816326525</v>
      </c>
      <c r="P53" s="50">
        <f t="shared" ref="P53:AA53" si="30">P14/$C$14</f>
        <v>0.42857142857142855</v>
      </c>
      <c r="Q53" s="50">
        <f t="shared" si="30"/>
        <v>0.53061224489795922</v>
      </c>
      <c r="R53" s="50">
        <f t="shared" si="30"/>
        <v>0.51020408163265307</v>
      </c>
      <c r="S53" s="50">
        <f t="shared" si="30"/>
        <v>0.48979591836734693</v>
      </c>
      <c r="T53" s="50">
        <f t="shared" si="30"/>
        <v>0.55102040816326525</v>
      </c>
      <c r="U53" s="50">
        <f t="shared" si="30"/>
        <v>0.53061224489795922</v>
      </c>
      <c r="V53" s="50">
        <f t="shared" si="30"/>
        <v>0.42857142857142855</v>
      </c>
      <c r="W53" s="50">
        <f t="shared" si="30"/>
        <v>0.59183673469387754</v>
      </c>
      <c r="X53" s="50">
        <f t="shared" si="30"/>
        <v>0.67346938775510201</v>
      </c>
      <c r="Y53" s="50">
        <f t="shared" si="30"/>
        <v>0.69387755102040816</v>
      </c>
      <c r="Z53" s="50">
        <f t="shared" si="30"/>
        <v>0.46938775510204084</v>
      </c>
      <c r="AA53" s="55">
        <f t="shared" si="30"/>
        <v>0.53061224489795922</v>
      </c>
      <c r="AB53" s="59">
        <f t="shared" si="14"/>
        <v>0.77551020408163263</v>
      </c>
      <c r="AE53" s="46">
        <f t="shared" si="15"/>
        <v>0.65986394557823125</v>
      </c>
      <c r="AI53" s="46">
        <f t="shared" si="16"/>
        <v>0.74489795918367352</v>
      </c>
      <c r="AL53" s="46">
        <f t="shared" si="17"/>
        <v>0.72448979591836737</v>
      </c>
      <c r="AO53" s="46">
        <f t="shared" si="18"/>
        <v>0.54081632653061229</v>
      </c>
      <c r="AR53" s="46">
        <f t="shared" si="19"/>
        <v>0.46938775510204084</v>
      </c>
      <c r="AU53" s="46">
        <f t="shared" si="20"/>
        <v>0.67346938775510201</v>
      </c>
      <c r="AX53" s="46">
        <f t="shared" si="21"/>
        <v>0.68367346938775508</v>
      </c>
    </row>
    <row r="54" spans="1:50" x14ac:dyDescent="0.25">
      <c r="A54" s="5" t="s">
        <v>34</v>
      </c>
      <c r="E54" s="45">
        <f t="shared" si="10"/>
        <v>0.83823529411764708</v>
      </c>
      <c r="H54" s="46">
        <f t="shared" si="11"/>
        <v>0.53921568627450978</v>
      </c>
      <c r="L54" s="46">
        <f t="shared" si="12"/>
        <v>0.88235294117647056</v>
      </c>
      <c r="O54" s="54">
        <f>O15/$C$15</f>
        <v>1</v>
      </c>
      <c r="P54" s="50">
        <f t="shared" ref="P54:AA54" si="31">P15/$C$15</f>
        <v>0.55882352941176472</v>
      </c>
      <c r="Q54" s="50">
        <f t="shared" si="31"/>
        <v>0.97058823529411764</v>
      </c>
      <c r="R54" s="50">
        <f t="shared" si="31"/>
        <v>1</v>
      </c>
      <c r="S54" s="50">
        <f t="shared" si="31"/>
        <v>0.8529411764705882</v>
      </c>
      <c r="T54" s="50">
        <f t="shared" si="31"/>
        <v>0.82352941176470584</v>
      </c>
      <c r="U54" s="50">
        <f t="shared" si="31"/>
        <v>0.88235294117647056</v>
      </c>
      <c r="V54" s="50">
        <f t="shared" si="31"/>
        <v>0.82352941176470584</v>
      </c>
      <c r="W54" s="50">
        <f t="shared" si="31"/>
        <v>0.94117647058823528</v>
      </c>
      <c r="X54" s="50">
        <f t="shared" si="31"/>
        <v>0.97058823529411764</v>
      </c>
      <c r="Y54" s="50">
        <f t="shared" si="31"/>
        <v>0.88235294117647056</v>
      </c>
      <c r="Z54" s="50">
        <f t="shared" si="31"/>
        <v>0.8529411764705882</v>
      </c>
      <c r="AA54" s="55">
        <f t="shared" si="31"/>
        <v>0.82352941176470584</v>
      </c>
      <c r="AB54" s="59">
        <f t="shared" si="14"/>
        <v>0.70588235294117652</v>
      </c>
      <c r="AE54" s="46">
        <f t="shared" si="15"/>
        <v>0.45098039215686275</v>
      </c>
      <c r="AI54" s="46">
        <f t="shared" si="16"/>
        <v>0.80882352941176472</v>
      </c>
      <c r="AL54" s="46">
        <f t="shared" si="17"/>
        <v>0.6470588235294118</v>
      </c>
      <c r="AO54" s="46">
        <f t="shared" si="18"/>
        <v>0.57352941176470584</v>
      </c>
      <c r="AR54" s="46">
        <f t="shared" si="19"/>
        <v>0.36764705882352944</v>
      </c>
      <c r="AU54" s="46">
        <f t="shared" si="20"/>
        <v>0.61764705882352944</v>
      </c>
      <c r="AX54" s="46">
        <f t="shared" si="21"/>
        <v>0.92647058823529416</v>
      </c>
    </row>
    <row r="55" spans="1:50" x14ac:dyDescent="0.25">
      <c r="A55" s="5" t="s">
        <v>35</v>
      </c>
      <c r="E55" s="45">
        <f t="shared" si="10"/>
        <v>0.75882352941176467</v>
      </c>
      <c r="H55" s="46">
        <f t="shared" si="11"/>
        <v>0.75686274509803919</v>
      </c>
      <c r="L55" s="46">
        <f t="shared" si="12"/>
        <v>0.68823529411764706</v>
      </c>
      <c r="O55" s="54">
        <f>O16/$C$16</f>
        <v>0.94117647058823528</v>
      </c>
      <c r="P55" s="50">
        <f t="shared" ref="P55:AA55" si="32">P16/$C$16</f>
        <v>0.85882352941176465</v>
      </c>
      <c r="Q55" s="50">
        <f t="shared" si="32"/>
        <v>0.94117647058823528</v>
      </c>
      <c r="R55" s="50">
        <f t="shared" si="32"/>
        <v>0.92941176470588238</v>
      </c>
      <c r="S55" s="50">
        <f t="shared" si="32"/>
        <v>0.85882352941176465</v>
      </c>
      <c r="T55" s="50">
        <f t="shared" si="32"/>
        <v>0.97647058823529409</v>
      </c>
      <c r="U55" s="50">
        <f t="shared" si="32"/>
        <v>0.82352941176470584</v>
      </c>
      <c r="V55" s="50">
        <f t="shared" si="32"/>
        <v>0.85882352941176465</v>
      </c>
      <c r="W55" s="50">
        <f t="shared" si="32"/>
        <v>0.88235294117647056</v>
      </c>
      <c r="X55" s="50">
        <f t="shared" si="32"/>
        <v>0.89411764705882357</v>
      </c>
      <c r="Y55" s="50">
        <f t="shared" si="32"/>
        <v>0.76470588235294112</v>
      </c>
      <c r="Z55" s="50">
        <f t="shared" si="32"/>
        <v>0.71764705882352942</v>
      </c>
      <c r="AA55" s="55">
        <f t="shared" si="32"/>
        <v>0.84705882352941175</v>
      </c>
      <c r="AB55" s="59">
        <f t="shared" si="14"/>
        <v>0.71176470588235297</v>
      </c>
      <c r="AE55" s="46">
        <f t="shared" si="15"/>
        <v>0.76078431372549016</v>
      </c>
      <c r="AI55" s="46">
        <f t="shared" si="16"/>
        <v>0.84705882352941175</v>
      </c>
      <c r="AL55" s="46">
        <f t="shared" si="17"/>
        <v>0.85882352941176465</v>
      </c>
      <c r="AO55" s="46">
        <f t="shared" si="18"/>
        <v>0.6588235294117647</v>
      </c>
      <c r="AR55" s="46">
        <f t="shared" si="19"/>
        <v>0.46470588235294119</v>
      </c>
      <c r="AU55" s="46">
        <f t="shared" si="20"/>
        <v>0.88823529411764701</v>
      </c>
      <c r="AX55" s="46">
        <f t="shared" si="21"/>
        <v>0.91176470588235292</v>
      </c>
    </row>
    <row r="56" spans="1:50" x14ac:dyDescent="0.25">
      <c r="A56" s="5" t="s">
        <v>36</v>
      </c>
      <c r="E56" s="45">
        <f t="shared" si="10"/>
        <v>0.70138888888888884</v>
      </c>
      <c r="H56" s="46">
        <f t="shared" si="11"/>
        <v>0.70370370370370372</v>
      </c>
      <c r="L56" s="46">
        <f t="shared" si="12"/>
        <v>0.61805555555555558</v>
      </c>
      <c r="O56" s="54">
        <f>O17/$C$17</f>
        <v>0.94444444444444442</v>
      </c>
      <c r="P56" s="50">
        <f t="shared" ref="P56:AA56" si="33">P17/$C$17</f>
        <v>0.51388888888888884</v>
      </c>
      <c r="Q56" s="50">
        <f t="shared" si="33"/>
        <v>0.79166666666666663</v>
      </c>
      <c r="R56" s="50">
        <f t="shared" si="33"/>
        <v>0.88888888888888884</v>
      </c>
      <c r="S56" s="50">
        <f t="shared" si="33"/>
        <v>0.65277777777777779</v>
      </c>
      <c r="T56" s="50">
        <f t="shared" si="33"/>
        <v>0.84722222222222221</v>
      </c>
      <c r="U56" s="50">
        <f t="shared" si="33"/>
        <v>0.66666666666666663</v>
      </c>
      <c r="V56" s="50">
        <f t="shared" si="33"/>
        <v>0.63888888888888884</v>
      </c>
      <c r="W56" s="50">
        <f t="shared" si="33"/>
        <v>0.77777777777777779</v>
      </c>
      <c r="X56" s="50">
        <f t="shared" si="33"/>
        <v>0.69444444444444442</v>
      </c>
      <c r="Y56" s="50">
        <f t="shared" si="33"/>
        <v>0.58333333333333337</v>
      </c>
      <c r="Z56" s="50">
        <f t="shared" si="33"/>
        <v>0.40277777777777779</v>
      </c>
      <c r="AA56" s="55">
        <f t="shared" si="33"/>
        <v>0.44444444444444442</v>
      </c>
      <c r="AB56" s="59">
        <f t="shared" si="14"/>
        <v>0.63888888888888884</v>
      </c>
      <c r="AE56" s="46">
        <f t="shared" si="15"/>
        <v>0.79629629629629628</v>
      </c>
      <c r="AI56" s="46">
        <f t="shared" si="16"/>
        <v>0.65972222222222221</v>
      </c>
      <c r="AL56" s="46">
        <f t="shared" si="17"/>
        <v>0.57638888888888884</v>
      </c>
      <c r="AO56" s="46">
        <f t="shared" si="18"/>
        <v>0.44444444444444442</v>
      </c>
      <c r="AR56" s="46">
        <f t="shared" si="19"/>
        <v>0.39583333333333331</v>
      </c>
      <c r="AU56" s="46">
        <f t="shared" si="20"/>
        <v>0.78472222222222221</v>
      </c>
      <c r="AX56" s="46">
        <f t="shared" si="21"/>
        <v>0.63194444444444442</v>
      </c>
    </row>
    <row r="57" spans="1:50" x14ac:dyDescent="0.25">
      <c r="A57" s="5" t="s">
        <v>37</v>
      </c>
      <c r="E57" s="45">
        <f t="shared" si="10"/>
        <v>0.84146341463414631</v>
      </c>
      <c r="H57" s="46">
        <f t="shared" si="11"/>
        <v>0.81300813008130079</v>
      </c>
      <c r="L57" s="46">
        <f t="shared" si="12"/>
        <v>0.31707317073170732</v>
      </c>
      <c r="O57" s="54">
        <f>O18/$C$18</f>
        <v>0.92682926829268297</v>
      </c>
      <c r="P57" s="50">
        <f t="shared" ref="P57:AA57" si="34">P18/$C$18</f>
        <v>0.53658536585365857</v>
      </c>
      <c r="Q57" s="50">
        <f t="shared" si="34"/>
        <v>0.92682926829268297</v>
      </c>
      <c r="R57" s="50">
        <f t="shared" si="34"/>
        <v>0.95121951219512191</v>
      </c>
      <c r="S57" s="50">
        <f t="shared" si="34"/>
        <v>0.85365853658536583</v>
      </c>
      <c r="T57" s="50">
        <f t="shared" si="34"/>
        <v>0.95121951219512191</v>
      </c>
      <c r="U57" s="50">
        <f t="shared" si="34"/>
        <v>0.68292682926829273</v>
      </c>
      <c r="V57" s="50">
        <f t="shared" si="34"/>
        <v>0.92682926829268297</v>
      </c>
      <c r="W57" s="50">
        <f t="shared" si="34"/>
        <v>0.92682926829268297</v>
      </c>
      <c r="X57" s="50">
        <f t="shared" si="34"/>
        <v>0.95121951219512191</v>
      </c>
      <c r="Y57" s="50">
        <f t="shared" si="34"/>
        <v>0.82926829268292679</v>
      </c>
      <c r="Z57" s="50">
        <f t="shared" si="34"/>
        <v>0.75609756097560976</v>
      </c>
      <c r="AA57" s="55">
        <f t="shared" si="34"/>
        <v>0.6097560975609756</v>
      </c>
      <c r="AB57" s="59">
        <f t="shared" si="14"/>
        <v>0.82926829268292679</v>
      </c>
      <c r="AE57" s="46">
        <f t="shared" si="15"/>
        <v>0.82926829268292679</v>
      </c>
      <c r="AI57" s="46">
        <f t="shared" si="16"/>
        <v>0.73170731707317072</v>
      </c>
      <c r="AL57" s="46">
        <f t="shared" si="17"/>
        <v>0.98780487804878048</v>
      </c>
      <c r="AO57" s="46">
        <f t="shared" si="18"/>
        <v>0.62195121951219512</v>
      </c>
      <c r="AR57" s="46">
        <f t="shared" si="19"/>
        <v>0.52439024390243905</v>
      </c>
      <c r="AU57" s="46">
        <f t="shared" si="20"/>
        <v>0.57317073170731703</v>
      </c>
      <c r="AX57" s="46">
        <f t="shared" si="21"/>
        <v>0.84146341463414631</v>
      </c>
    </row>
    <row r="58" spans="1:50" x14ac:dyDescent="0.25">
      <c r="A58" s="5" t="s">
        <v>38</v>
      </c>
      <c r="E58" s="45">
        <f t="shared" si="10"/>
        <v>0.7857142857142857</v>
      </c>
      <c r="H58" s="46">
        <f t="shared" si="11"/>
        <v>0.70714285714285718</v>
      </c>
      <c r="L58" s="46">
        <f t="shared" si="12"/>
        <v>0.61785714285714288</v>
      </c>
      <c r="O58" s="54">
        <f>O19/$C$19</f>
        <v>0.95</v>
      </c>
      <c r="P58" s="50">
        <f t="shared" ref="P58:AA58" si="35">P19/$C$19</f>
        <v>0.7142857142857143</v>
      </c>
      <c r="Q58" s="50">
        <f t="shared" si="35"/>
        <v>0.95714285714285718</v>
      </c>
      <c r="R58" s="50">
        <f t="shared" si="35"/>
        <v>0.93571428571428572</v>
      </c>
      <c r="S58" s="50">
        <f t="shared" si="35"/>
        <v>0.8</v>
      </c>
      <c r="T58" s="50">
        <f t="shared" si="35"/>
        <v>0.8571428571428571</v>
      </c>
      <c r="U58" s="50">
        <f t="shared" si="35"/>
        <v>0.86428571428571432</v>
      </c>
      <c r="V58" s="50">
        <f t="shared" si="35"/>
        <v>0.84285714285714286</v>
      </c>
      <c r="W58" s="50">
        <f t="shared" si="35"/>
        <v>0.92142857142857137</v>
      </c>
      <c r="X58" s="50">
        <f t="shared" si="35"/>
        <v>0.87857142857142856</v>
      </c>
      <c r="Y58" s="50">
        <f t="shared" si="35"/>
        <v>0.8</v>
      </c>
      <c r="Z58" s="50">
        <f t="shared" si="35"/>
        <v>0.72857142857142854</v>
      </c>
      <c r="AA58" s="55">
        <f t="shared" si="35"/>
        <v>0.7857142857142857</v>
      </c>
      <c r="AB58" s="59">
        <f t="shared" si="14"/>
        <v>0.85</v>
      </c>
      <c r="AE58" s="46">
        <f t="shared" si="15"/>
        <v>0.81428571428571428</v>
      </c>
      <c r="AI58" s="46">
        <f t="shared" si="16"/>
        <v>0.47857142857142859</v>
      </c>
      <c r="AL58" s="46">
        <f t="shared" si="17"/>
        <v>0.89642857142857146</v>
      </c>
      <c r="AO58" s="46">
        <f t="shared" si="18"/>
        <v>0.58214285714285718</v>
      </c>
      <c r="AR58" s="46">
        <f t="shared" si="19"/>
        <v>0.45714285714285713</v>
      </c>
      <c r="AU58" s="46">
        <f t="shared" si="20"/>
        <v>0.54285714285714282</v>
      </c>
      <c r="AX58" s="46">
        <f t="shared" si="21"/>
        <v>0.60357142857142854</v>
      </c>
    </row>
    <row r="59" spans="1:50" x14ac:dyDescent="0.25">
      <c r="A59" s="7" t="s">
        <v>39</v>
      </c>
      <c r="E59" s="45">
        <f t="shared" si="10"/>
        <v>0.8125</v>
      </c>
      <c r="H59" s="46">
        <f t="shared" si="11"/>
        <v>0.61111111111111116</v>
      </c>
      <c r="L59" s="46">
        <f t="shared" si="12"/>
        <v>0.625</v>
      </c>
      <c r="O59" s="54">
        <f>O20/$C$20</f>
        <v>0.95833333333333337</v>
      </c>
      <c r="P59" s="50">
        <f t="shared" ref="P59:AA59" si="36">P20/$C$20</f>
        <v>0.70833333333333337</v>
      </c>
      <c r="Q59" s="50">
        <f t="shared" si="36"/>
        <v>0.9375</v>
      </c>
      <c r="R59" s="50">
        <f t="shared" si="36"/>
        <v>0.8125</v>
      </c>
      <c r="S59" s="50">
        <f t="shared" si="36"/>
        <v>0.625</v>
      </c>
      <c r="T59" s="50">
        <f t="shared" si="36"/>
        <v>0.91666666666666663</v>
      </c>
      <c r="U59" s="50">
        <f t="shared" si="36"/>
        <v>0.64583333333333337</v>
      </c>
      <c r="V59" s="50">
        <f t="shared" si="36"/>
        <v>0.95833333333333337</v>
      </c>
      <c r="W59" s="50">
        <f t="shared" si="36"/>
        <v>0.95833333333333337</v>
      </c>
      <c r="X59" s="50">
        <f t="shared" si="36"/>
        <v>0.85416666666666663</v>
      </c>
      <c r="Y59" s="50">
        <f t="shared" si="36"/>
        <v>0.6875</v>
      </c>
      <c r="Z59" s="50">
        <f t="shared" si="36"/>
        <v>0.85416666666666663</v>
      </c>
      <c r="AA59" s="55">
        <f t="shared" si="36"/>
        <v>0.77083333333333337</v>
      </c>
      <c r="AB59" s="59">
        <f t="shared" si="14"/>
        <v>0.92708333333333337</v>
      </c>
      <c r="AE59" s="46">
        <f t="shared" si="15"/>
        <v>0.96527777777777779</v>
      </c>
      <c r="AI59" s="46">
        <f t="shared" si="16"/>
        <v>0.67708333333333337</v>
      </c>
      <c r="AL59" s="46">
        <f t="shared" si="17"/>
        <v>0.92708333333333337</v>
      </c>
      <c r="AO59" s="46">
        <f t="shared" si="18"/>
        <v>0.64583333333333337</v>
      </c>
      <c r="AR59" s="46">
        <f t="shared" si="19"/>
        <v>0.5625</v>
      </c>
      <c r="AU59" s="46">
        <f t="shared" si="20"/>
        <v>0.67708333333333337</v>
      </c>
      <c r="AX59" s="46">
        <f t="shared" si="21"/>
        <v>0.84375</v>
      </c>
    </row>
    <row r="60" spans="1:50" x14ac:dyDescent="0.25">
      <c r="A60" s="7" t="s">
        <v>40</v>
      </c>
      <c r="E60" s="45">
        <f t="shared" si="10"/>
        <v>0.88372093023255816</v>
      </c>
      <c r="H60" s="46">
        <f t="shared" si="11"/>
        <v>0.76744186046511631</v>
      </c>
      <c r="L60" s="46">
        <f t="shared" si="12"/>
        <v>0.79069767441860461</v>
      </c>
      <c r="O60" s="54">
        <f>O21/$C$21</f>
        <v>0.86046511627906974</v>
      </c>
      <c r="P60" s="50">
        <f t="shared" ref="P60:AA60" si="37">P21/$C$21</f>
        <v>0.39534883720930231</v>
      </c>
      <c r="Q60" s="50">
        <f t="shared" si="37"/>
        <v>0.76744186046511631</v>
      </c>
      <c r="R60" s="50">
        <f t="shared" si="37"/>
        <v>0.81395348837209303</v>
      </c>
      <c r="S60" s="50">
        <f t="shared" si="37"/>
        <v>0.79069767441860461</v>
      </c>
      <c r="T60" s="50">
        <f t="shared" si="37"/>
        <v>0.86046511627906974</v>
      </c>
      <c r="U60" s="50">
        <f t="shared" si="37"/>
        <v>0.53488372093023251</v>
      </c>
      <c r="V60" s="50">
        <f t="shared" si="37"/>
        <v>0.51162790697674421</v>
      </c>
      <c r="W60" s="50">
        <f t="shared" si="37"/>
        <v>0.39534883720930231</v>
      </c>
      <c r="X60" s="50">
        <f t="shared" si="37"/>
        <v>0.53488372093023251</v>
      </c>
      <c r="Y60" s="50">
        <f t="shared" si="37"/>
        <v>0.37209302325581395</v>
      </c>
      <c r="Z60" s="50">
        <f t="shared" si="37"/>
        <v>0.39534883720930231</v>
      </c>
      <c r="AA60" s="55">
        <f t="shared" si="37"/>
        <v>0.48837209302325579</v>
      </c>
      <c r="AB60" s="59">
        <f t="shared" si="14"/>
        <v>0.80232558139534882</v>
      </c>
      <c r="AE60" s="46">
        <f t="shared" si="15"/>
        <v>0.78294573643410847</v>
      </c>
      <c r="AI60" s="46">
        <f t="shared" si="16"/>
        <v>0.81395348837209303</v>
      </c>
      <c r="AL60" s="46">
        <f t="shared" si="17"/>
        <v>0.79069767441860461</v>
      </c>
      <c r="AO60" s="46">
        <f t="shared" si="18"/>
        <v>0.48837209302325579</v>
      </c>
      <c r="AR60" s="46">
        <f t="shared" si="19"/>
        <v>0.41860465116279072</v>
      </c>
      <c r="AU60" s="46">
        <f t="shared" si="20"/>
        <v>0.79069767441860461</v>
      </c>
      <c r="AX60" s="46">
        <f t="shared" si="21"/>
        <v>0.76744186046511631</v>
      </c>
    </row>
    <row r="61" spans="1:50" x14ac:dyDescent="0.25">
      <c r="A61" s="5" t="s">
        <v>41</v>
      </c>
      <c r="E61" s="45">
        <f t="shared" si="10"/>
        <v>0.39453125</v>
      </c>
      <c r="H61" s="46">
        <f t="shared" si="11"/>
        <v>0.546875</v>
      </c>
      <c r="L61" s="46">
        <f t="shared" si="12"/>
        <v>0.60546875</v>
      </c>
      <c r="O61" s="54">
        <f>O22/$C$22</f>
        <v>0.4921875</v>
      </c>
      <c r="P61" s="50">
        <f t="shared" ref="P61:AA61" si="38">P22/$C$22</f>
        <v>0.8828125</v>
      </c>
      <c r="Q61" s="50">
        <f t="shared" si="38"/>
        <v>0.9296875</v>
      </c>
      <c r="R61" s="50">
        <f t="shared" si="38"/>
        <v>0.765625</v>
      </c>
      <c r="S61" s="50">
        <f t="shared" si="38"/>
        <v>0.6875</v>
      </c>
      <c r="T61" s="50">
        <f t="shared" si="38"/>
        <v>0.671875</v>
      </c>
      <c r="U61" s="50">
        <f t="shared" si="38"/>
        <v>0.7421875</v>
      </c>
      <c r="V61" s="50">
        <f t="shared" si="38"/>
        <v>0.9140625</v>
      </c>
      <c r="W61" s="50">
        <f t="shared" si="38"/>
        <v>0.8671875</v>
      </c>
      <c r="X61" s="50">
        <f t="shared" si="38"/>
        <v>0.6171875</v>
      </c>
      <c r="Y61" s="50">
        <f t="shared" si="38"/>
        <v>0.6953125</v>
      </c>
      <c r="Z61" s="50">
        <f t="shared" si="38"/>
        <v>0.640625</v>
      </c>
      <c r="AA61" s="55">
        <f t="shared" si="38"/>
        <v>0.4921875</v>
      </c>
      <c r="AB61" s="59">
        <f t="shared" si="14"/>
        <v>0.46875</v>
      </c>
      <c r="AE61" s="46">
        <f t="shared" si="15"/>
        <v>0.32291666666666669</v>
      </c>
      <c r="AI61" s="46">
        <f t="shared" si="16"/>
        <v>0.4375</v>
      </c>
      <c r="AL61" s="46">
        <f t="shared" si="17"/>
        <v>0.18359375</v>
      </c>
      <c r="AO61" s="46">
        <f t="shared" si="18"/>
        <v>0.390625</v>
      </c>
      <c r="AR61" s="46">
        <f t="shared" si="19"/>
        <v>0.42578125</v>
      </c>
      <c r="AU61" s="46">
        <f t="shared" si="20"/>
        <v>0.36328125</v>
      </c>
      <c r="AX61" s="46">
        <f t="shared" si="21"/>
        <v>0.4453125</v>
      </c>
    </row>
    <row r="62" spans="1:50" x14ac:dyDescent="0.25">
      <c r="A62" s="5" t="s">
        <v>42</v>
      </c>
      <c r="E62" s="45">
        <f t="shared" si="10"/>
        <v>0.91666666666666663</v>
      </c>
      <c r="H62" s="46">
        <f t="shared" si="11"/>
        <v>0.625</v>
      </c>
      <c r="L62" s="46">
        <f t="shared" si="12"/>
        <v>0.77083333333333337</v>
      </c>
      <c r="O62" s="54">
        <f>O23/$C$23</f>
        <v>0.83333333333333337</v>
      </c>
      <c r="P62" s="50">
        <f t="shared" ref="P62:AA62" si="39">P23/$C$23</f>
        <v>0.39583333333333331</v>
      </c>
      <c r="Q62" s="50">
        <f t="shared" si="39"/>
        <v>0.66666666666666663</v>
      </c>
      <c r="R62" s="50">
        <f t="shared" si="39"/>
        <v>0.75</v>
      </c>
      <c r="S62" s="50">
        <f t="shared" si="39"/>
        <v>0.66666666666666663</v>
      </c>
      <c r="T62" s="50">
        <f t="shared" si="39"/>
        <v>0.89583333333333337</v>
      </c>
      <c r="U62" s="50">
        <f t="shared" si="39"/>
        <v>0.79166666666666663</v>
      </c>
      <c r="V62" s="50">
        <f t="shared" si="39"/>
        <v>0.375</v>
      </c>
      <c r="W62" s="50">
        <f t="shared" si="39"/>
        <v>0.8125</v>
      </c>
      <c r="X62" s="50">
        <f t="shared" si="39"/>
        <v>0.58333333333333337</v>
      </c>
      <c r="Y62" s="50">
        <f t="shared" si="39"/>
        <v>0.35416666666666669</v>
      </c>
      <c r="Z62" s="50">
        <f t="shared" si="39"/>
        <v>0.33333333333333331</v>
      </c>
      <c r="AA62" s="55">
        <f t="shared" si="39"/>
        <v>0.29166666666666669</v>
      </c>
      <c r="AB62" s="59">
        <f t="shared" si="14"/>
        <v>0.89583333333333337</v>
      </c>
      <c r="AE62" s="46">
        <f t="shared" si="15"/>
        <v>0.86805555555555558</v>
      </c>
      <c r="AI62" s="46">
        <f t="shared" si="16"/>
        <v>0.8125</v>
      </c>
      <c r="AL62" s="46">
        <f t="shared" si="17"/>
        <v>0.8125</v>
      </c>
      <c r="AO62" s="46">
        <f t="shared" si="18"/>
        <v>0.67708333333333337</v>
      </c>
      <c r="AR62" s="46">
        <f t="shared" si="19"/>
        <v>0.61458333333333337</v>
      </c>
      <c r="AU62" s="46">
        <f t="shared" si="20"/>
        <v>0.48958333333333331</v>
      </c>
      <c r="AX62" s="46">
        <f t="shared" si="21"/>
        <v>0.55208333333333337</v>
      </c>
    </row>
    <row r="63" spans="1:50" x14ac:dyDescent="0.25">
      <c r="A63" s="5" t="s">
        <v>43</v>
      </c>
      <c r="E63" s="45">
        <f t="shared" si="10"/>
        <v>0.97727272727272729</v>
      </c>
      <c r="H63" s="46">
        <f t="shared" si="11"/>
        <v>0.69696969696969702</v>
      </c>
      <c r="L63" s="46">
        <f t="shared" si="12"/>
        <v>0.81818181818181823</v>
      </c>
      <c r="O63" s="54">
        <f>O24/$C$24</f>
        <v>0.81818181818181823</v>
      </c>
      <c r="P63" s="50">
        <f t="shared" ref="P63:AA63" si="40">P24/$C$24</f>
        <v>0.68181818181818177</v>
      </c>
      <c r="Q63" s="50">
        <f t="shared" si="40"/>
        <v>0.90909090909090906</v>
      </c>
      <c r="R63" s="50">
        <f t="shared" si="40"/>
        <v>0.81818181818181823</v>
      </c>
      <c r="S63" s="50">
        <f t="shared" si="40"/>
        <v>0.77272727272727271</v>
      </c>
      <c r="T63" s="50">
        <f t="shared" si="40"/>
        <v>0.90909090909090906</v>
      </c>
      <c r="U63" s="50">
        <f t="shared" si="40"/>
        <v>0.77272727272727271</v>
      </c>
      <c r="V63" s="50">
        <f t="shared" si="40"/>
        <v>0.81818181818181823</v>
      </c>
      <c r="W63" s="50">
        <f t="shared" si="40"/>
        <v>0.95454545454545459</v>
      </c>
      <c r="X63" s="50">
        <f t="shared" si="40"/>
        <v>0.86363636363636365</v>
      </c>
      <c r="Y63" s="50">
        <f t="shared" si="40"/>
        <v>0.86363636363636365</v>
      </c>
      <c r="Z63" s="50">
        <f t="shared" si="40"/>
        <v>0.77272727272727271</v>
      </c>
      <c r="AA63" s="55">
        <f t="shared" si="40"/>
        <v>0.59090909090909094</v>
      </c>
      <c r="AB63" s="59">
        <f t="shared" si="14"/>
        <v>0.93181818181818177</v>
      </c>
      <c r="AE63" s="46">
        <f t="shared" si="15"/>
        <v>0.90909090909090906</v>
      </c>
      <c r="AI63" s="46">
        <f t="shared" si="16"/>
        <v>0.93181818181818177</v>
      </c>
      <c r="AL63" s="46">
        <f t="shared" si="17"/>
        <v>0.93181818181818177</v>
      </c>
      <c r="AO63" s="46">
        <f t="shared" si="18"/>
        <v>0.72727272727272729</v>
      </c>
      <c r="AR63" s="46">
        <f t="shared" si="19"/>
        <v>0.63636363636363635</v>
      </c>
      <c r="AU63" s="46">
        <f t="shared" si="20"/>
        <v>0.90909090909090906</v>
      </c>
      <c r="AX63" s="46">
        <f t="shared" si="21"/>
        <v>0.88636363636363635</v>
      </c>
    </row>
    <row r="64" spans="1:50" x14ac:dyDescent="0.25">
      <c r="A64" s="5" t="s">
        <v>44</v>
      </c>
      <c r="E64" s="45">
        <f t="shared" si="10"/>
        <v>0.94827586206896552</v>
      </c>
      <c r="H64" s="46">
        <f t="shared" si="11"/>
        <v>0.79885057471264365</v>
      </c>
      <c r="L64" s="46">
        <f t="shared" si="12"/>
        <v>0.85344827586206895</v>
      </c>
      <c r="O64" s="54">
        <f>O25/$C$25</f>
        <v>0.94827586206896552</v>
      </c>
      <c r="P64" s="50">
        <f t="shared" ref="P64:AA64" si="41">P25/$C$25</f>
        <v>0.65517241379310343</v>
      </c>
      <c r="Q64" s="50">
        <f t="shared" si="41"/>
        <v>0.84482758620689657</v>
      </c>
      <c r="R64" s="50">
        <f t="shared" si="41"/>
        <v>0.68965517241379315</v>
      </c>
      <c r="S64" s="50">
        <f t="shared" si="41"/>
        <v>0.7931034482758621</v>
      </c>
      <c r="T64" s="50">
        <f t="shared" si="41"/>
        <v>0.91379310344827591</v>
      </c>
      <c r="U64" s="50">
        <f t="shared" si="41"/>
        <v>0.7931034482758621</v>
      </c>
      <c r="V64" s="50">
        <f t="shared" si="41"/>
        <v>0.77586206896551724</v>
      </c>
      <c r="W64" s="50">
        <f t="shared" si="41"/>
        <v>0.84482758620689657</v>
      </c>
      <c r="X64" s="50">
        <f t="shared" si="41"/>
        <v>0.77586206896551724</v>
      </c>
      <c r="Y64" s="50">
        <f t="shared" si="41"/>
        <v>0.67241379310344829</v>
      </c>
      <c r="Z64" s="50">
        <f t="shared" si="41"/>
        <v>0.51724137931034486</v>
      </c>
      <c r="AA64" s="55">
        <f t="shared" si="41"/>
        <v>0.89655172413793105</v>
      </c>
      <c r="AB64" s="59">
        <f t="shared" si="14"/>
        <v>0.87068965517241381</v>
      </c>
      <c r="AE64" s="46">
        <f t="shared" si="15"/>
        <v>0.79885057471264365</v>
      </c>
      <c r="AI64" s="46">
        <f t="shared" si="16"/>
        <v>0.85344827586206895</v>
      </c>
      <c r="AL64" s="46">
        <f t="shared" si="17"/>
        <v>0.88793103448275867</v>
      </c>
      <c r="AO64" s="46">
        <f t="shared" si="18"/>
        <v>0.12931034482758622</v>
      </c>
      <c r="AR64" s="46">
        <f t="shared" si="19"/>
        <v>0.18965517241379309</v>
      </c>
      <c r="AU64" s="46">
        <f t="shared" si="20"/>
        <v>0.25</v>
      </c>
      <c r="AX64" s="46">
        <f t="shared" si="21"/>
        <v>0.88793103448275867</v>
      </c>
    </row>
    <row r="65" spans="1:50" x14ac:dyDescent="0.25">
      <c r="A65" s="5" t="s">
        <v>45</v>
      </c>
      <c r="E65" s="45">
        <f t="shared" si="10"/>
        <v>0.86559139784946237</v>
      </c>
      <c r="H65" s="46">
        <f t="shared" si="11"/>
        <v>0.91397849462365588</v>
      </c>
      <c r="L65" s="46">
        <f t="shared" si="12"/>
        <v>0.61827956989247312</v>
      </c>
      <c r="O65" s="54">
        <f>O26/$C$26</f>
        <v>0.91397849462365588</v>
      </c>
      <c r="P65" s="50">
        <f t="shared" ref="P65:AA65" si="42">P26/$C$26</f>
        <v>0.64516129032258063</v>
      </c>
      <c r="Q65" s="50">
        <f t="shared" si="42"/>
        <v>0.94623655913978499</v>
      </c>
      <c r="R65" s="50">
        <f t="shared" si="42"/>
        <v>0.92473118279569888</v>
      </c>
      <c r="S65" s="50">
        <f t="shared" si="42"/>
        <v>0.66666666666666663</v>
      </c>
      <c r="T65" s="50">
        <f t="shared" si="42"/>
        <v>0.90322580645161288</v>
      </c>
      <c r="U65" s="50">
        <f t="shared" si="42"/>
        <v>0.78494623655913975</v>
      </c>
      <c r="V65" s="50">
        <f t="shared" si="42"/>
        <v>0.72043010752688175</v>
      </c>
      <c r="W65" s="50">
        <f t="shared" si="42"/>
        <v>0.92473118279569888</v>
      </c>
      <c r="X65" s="50">
        <f t="shared" si="42"/>
        <v>0.87096774193548387</v>
      </c>
      <c r="Y65" s="50">
        <f t="shared" si="42"/>
        <v>0.75268817204301075</v>
      </c>
      <c r="Z65" s="50">
        <f t="shared" si="42"/>
        <v>0.69892473118279574</v>
      </c>
      <c r="AA65" s="55">
        <f t="shared" si="42"/>
        <v>0.78494623655913975</v>
      </c>
      <c r="AB65" s="59">
        <f t="shared" si="14"/>
        <v>0.95161290322580649</v>
      </c>
      <c r="AE65" s="46">
        <f t="shared" si="15"/>
        <v>0.87813620071684584</v>
      </c>
      <c r="AI65" s="46">
        <f t="shared" si="16"/>
        <v>0.72043010752688175</v>
      </c>
      <c r="AL65" s="46">
        <f t="shared" si="17"/>
        <v>0.93010752688172038</v>
      </c>
      <c r="AO65" s="46">
        <f t="shared" si="18"/>
        <v>0.80107526881720426</v>
      </c>
      <c r="AR65" s="46">
        <f t="shared" si="19"/>
        <v>0.67741935483870963</v>
      </c>
      <c r="AU65" s="46">
        <f t="shared" si="20"/>
        <v>0.85483870967741937</v>
      </c>
      <c r="AX65" s="46">
        <f t="shared" si="21"/>
        <v>0.74731182795698925</v>
      </c>
    </row>
    <row r="66" spans="1:50" x14ac:dyDescent="0.25">
      <c r="A66" s="5" t="s">
        <v>46</v>
      </c>
      <c r="E66" s="45">
        <f t="shared" si="10"/>
        <v>0.90131578947368418</v>
      </c>
      <c r="H66" s="46">
        <f t="shared" si="11"/>
        <v>0.8728070175438597</v>
      </c>
      <c r="L66" s="46">
        <f t="shared" si="12"/>
        <v>0.55921052631578949</v>
      </c>
      <c r="O66" s="54">
        <f>O27/$C$27</f>
        <v>0.88157894736842102</v>
      </c>
      <c r="P66" s="50">
        <f t="shared" ref="P66:AA66" si="43">P27/$C$27</f>
        <v>0.67105263157894735</v>
      </c>
      <c r="Q66" s="50">
        <f t="shared" si="43"/>
        <v>0.90789473684210531</v>
      </c>
      <c r="R66" s="50">
        <f t="shared" si="43"/>
        <v>0.93421052631578949</v>
      </c>
      <c r="S66" s="50">
        <f t="shared" si="43"/>
        <v>0.78947368421052633</v>
      </c>
      <c r="T66" s="50">
        <f t="shared" si="43"/>
        <v>0.90789473684210531</v>
      </c>
      <c r="U66" s="50">
        <f t="shared" si="43"/>
        <v>0.81578947368421051</v>
      </c>
      <c r="V66" s="50">
        <f t="shared" si="43"/>
        <v>0.75</v>
      </c>
      <c r="W66" s="50">
        <f t="shared" si="43"/>
        <v>0.86842105263157898</v>
      </c>
      <c r="X66" s="50">
        <f t="shared" si="43"/>
        <v>0.80263157894736847</v>
      </c>
      <c r="Y66" s="50">
        <f t="shared" si="43"/>
        <v>0.85526315789473684</v>
      </c>
      <c r="Z66" s="50">
        <f t="shared" si="43"/>
        <v>0.64473684210526316</v>
      </c>
      <c r="AA66" s="55">
        <f t="shared" si="43"/>
        <v>0.75</v>
      </c>
      <c r="AB66" s="59">
        <f t="shared" si="14"/>
        <v>0.79605263157894735</v>
      </c>
      <c r="AE66" s="46">
        <f t="shared" si="15"/>
        <v>0.82894736842105265</v>
      </c>
      <c r="AI66" s="46">
        <f t="shared" si="16"/>
        <v>0.69736842105263153</v>
      </c>
      <c r="AL66" s="46">
        <f t="shared" si="17"/>
        <v>0.71710526315789469</v>
      </c>
      <c r="AO66" s="46">
        <f t="shared" si="18"/>
        <v>0.73026315789473684</v>
      </c>
      <c r="AR66" s="46">
        <f t="shared" si="19"/>
        <v>0.67105263157894735</v>
      </c>
      <c r="AU66" s="46">
        <f t="shared" si="20"/>
        <v>0.88157894736842102</v>
      </c>
      <c r="AX66" s="46">
        <f t="shared" si="21"/>
        <v>0.76315789473684215</v>
      </c>
    </row>
    <row r="67" spans="1:50" x14ac:dyDescent="0.25">
      <c r="A67" s="5" t="s">
        <v>47</v>
      </c>
      <c r="E67" s="45">
        <f t="shared" si="10"/>
        <v>0.82307692307692304</v>
      </c>
      <c r="H67" s="46">
        <f t="shared" si="11"/>
        <v>0.71794871794871795</v>
      </c>
      <c r="L67" s="46">
        <f t="shared" si="12"/>
        <v>0.56153846153846154</v>
      </c>
      <c r="O67" s="54">
        <f>O28/$C$28</f>
        <v>0.90769230769230769</v>
      </c>
      <c r="P67" s="50">
        <f t="shared" ref="P67:AA67" si="44">P28/$C$28</f>
        <v>0.76923076923076927</v>
      </c>
      <c r="Q67" s="50">
        <f t="shared" si="44"/>
        <v>0.98461538461538467</v>
      </c>
      <c r="R67" s="50">
        <f t="shared" si="44"/>
        <v>0.98461538461538467</v>
      </c>
      <c r="S67" s="50">
        <f t="shared" si="44"/>
        <v>0.93846153846153846</v>
      </c>
      <c r="T67" s="50">
        <f t="shared" si="44"/>
        <v>0.84615384615384615</v>
      </c>
      <c r="U67" s="50">
        <f t="shared" si="44"/>
        <v>0.92307692307692313</v>
      </c>
      <c r="V67" s="50">
        <f t="shared" si="44"/>
        <v>0.9538461538461539</v>
      </c>
      <c r="W67" s="50">
        <f t="shared" si="44"/>
        <v>0.9538461538461539</v>
      </c>
      <c r="X67" s="50">
        <f t="shared" si="44"/>
        <v>0.98461538461538467</v>
      </c>
      <c r="Y67" s="50">
        <f t="shared" si="44"/>
        <v>0.93846153846153846</v>
      </c>
      <c r="Z67" s="50">
        <f t="shared" si="44"/>
        <v>0.96923076923076923</v>
      </c>
      <c r="AA67" s="55">
        <f t="shared" si="44"/>
        <v>0.81538461538461537</v>
      </c>
      <c r="AB67" s="59">
        <f t="shared" si="14"/>
        <v>0.84615384615384615</v>
      </c>
      <c r="AE67" s="46">
        <f t="shared" si="15"/>
        <v>0.85641025641025637</v>
      </c>
      <c r="AI67" s="46">
        <f t="shared" si="16"/>
        <v>0.82307692307692304</v>
      </c>
      <c r="AL67" s="46">
        <f t="shared" si="17"/>
        <v>0.72307692307692306</v>
      </c>
      <c r="AO67" s="46">
        <f t="shared" si="18"/>
        <v>0.84615384615384615</v>
      </c>
      <c r="AR67" s="46">
        <f t="shared" si="19"/>
        <v>0.90769230769230769</v>
      </c>
      <c r="AU67" s="46">
        <f t="shared" si="20"/>
        <v>0.81538461538461537</v>
      </c>
      <c r="AX67" s="46">
        <f t="shared" si="21"/>
        <v>0.98461538461538467</v>
      </c>
    </row>
    <row r="68" spans="1:50" x14ac:dyDescent="0.25">
      <c r="A68" s="7" t="s">
        <v>48</v>
      </c>
      <c r="E68" s="45">
        <f t="shared" si="10"/>
        <v>0.63725490196078427</v>
      </c>
      <c r="H68" s="46">
        <f t="shared" si="11"/>
        <v>0.5490196078431373</v>
      </c>
      <c r="L68" s="46">
        <f t="shared" si="12"/>
        <v>0.38235294117647056</v>
      </c>
      <c r="O68" s="54">
        <f>O29/$C$29</f>
        <v>0.94117647058823528</v>
      </c>
      <c r="P68" s="50">
        <f t="shared" ref="P68:AA68" si="45">P29/$C$29</f>
        <v>0.47058823529411764</v>
      </c>
      <c r="Q68" s="50">
        <f t="shared" si="45"/>
        <v>0.76470588235294112</v>
      </c>
      <c r="R68" s="50">
        <f t="shared" si="45"/>
        <v>0.84313725490196079</v>
      </c>
      <c r="S68" s="50">
        <f t="shared" si="45"/>
        <v>0.56862745098039214</v>
      </c>
      <c r="T68" s="50">
        <f t="shared" si="45"/>
        <v>0.82352941176470584</v>
      </c>
      <c r="U68" s="50">
        <f t="shared" si="45"/>
        <v>0.60784313725490191</v>
      </c>
      <c r="V68" s="50">
        <f t="shared" si="45"/>
        <v>0.56862745098039214</v>
      </c>
      <c r="W68" s="50">
        <f t="shared" si="45"/>
        <v>0.78431372549019607</v>
      </c>
      <c r="X68" s="50">
        <f t="shared" si="45"/>
        <v>0.70588235294117652</v>
      </c>
      <c r="Y68" s="50">
        <f t="shared" si="45"/>
        <v>0.56862745098039214</v>
      </c>
      <c r="Z68" s="50">
        <f t="shared" si="45"/>
        <v>0.56862745098039214</v>
      </c>
      <c r="AA68" s="55">
        <f t="shared" si="45"/>
        <v>0.43137254901960786</v>
      </c>
      <c r="AB68" s="59">
        <f t="shared" si="14"/>
        <v>0.69607843137254899</v>
      </c>
      <c r="AE68" s="46">
        <f t="shared" si="15"/>
        <v>0.6470588235294118</v>
      </c>
      <c r="AI68" s="46">
        <f t="shared" si="16"/>
        <v>0.56862745098039214</v>
      </c>
      <c r="AL68" s="46">
        <f t="shared" si="17"/>
        <v>0.71568627450980393</v>
      </c>
      <c r="AO68" s="46">
        <f t="shared" si="18"/>
        <v>0.5</v>
      </c>
      <c r="AR68" s="46">
        <f t="shared" si="19"/>
        <v>0.29411764705882354</v>
      </c>
      <c r="AU68" s="46">
        <f t="shared" si="20"/>
        <v>0.51960784313725494</v>
      </c>
      <c r="AX68" s="46">
        <f t="shared" si="21"/>
        <v>0.46078431372549017</v>
      </c>
    </row>
    <row r="69" spans="1:50" x14ac:dyDescent="0.25">
      <c r="A69" s="5" t="s">
        <v>49</v>
      </c>
      <c r="E69" s="45">
        <f t="shared" si="10"/>
        <v>0.63095238095238093</v>
      </c>
      <c r="H69" s="46">
        <f t="shared" si="11"/>
        <v>0.5714285714285714</v>
      </c>
      <c r="L69" s="46">
        <f t="shared" si="12"/>
        <v>0.36904761904761907</v>
      </c>
      <c r="O69" s="54">
        <f>O30/$C$30</f>
        <v>0.90476190476190477</v>
      </c>
      <c r="P69" s="50">
        <f t="shared" ref="P69:AA69" si="46">P30/$C$30</f>
        <v>0.2857142857142857</v>
      </c>
      <c r="Q69" s="50">
        <f t="shared" si="46"/>
        <v>0.80952380952380953</v>
      </c>
      <c r="R69" s="50">
        <f t="shared" si="46"/>
        <v>0.83333333333333337</v>
      </c>
      <c r="S69" s="50">
        <f t="shared" si="46"/>
        <v>0.69047619047619047</v>
      </c>
      <c r="T69" s="50">
        <f t="shared" si="46"/>
        <v>0.88095238095238093</v>
      </c>
      <c r="U69" s="50">
        <f t="shared" si="46"/>
        <v>0.73809523809523814</v>
      </c>
      <c r="V69" s="50">
        <f t="shared" si="46"/>
        <v>0.54761904761904767</v>
      </c>
      <c r="W69" s="50">
        <f t="shared" si="46"/>
        <v>0.80952380952380953</v>
      </c>
      <c r="X69" s="50">
        <f t="shared" si="46"/>
        <v>0.80952380952380953</v>
      </c>
      <c r="Y69" s="50">
        <f t="shared" si="46"/>
        <v>0.6428571428571429</v>
      </c>
      <c r="Z69" s="50">
        <f t="shared" si="46"/>
        <v>0.6428571428571429</v>
      </c>
      <c r="AA69" s="55">
        <f t="shared" si="46"/>
        <v>0.54761904761904767</v>
      </c>
      <c r="AB69" s="59">
        <f t="shared" si="14"/>
        <v>0.75</v>
      </c>
      <c r="AE69" s="46">
        <f t="shared" si="15"/>
        <v>0.67460317460317465</v>
      </c>
      <c r="AI69" s="46">
        <f t="shared" si="16"/>
        <v>0.42857142857142855</v>
      </c>
      <c r="AL69" s="46">
        <f t="shared" si="17"/>
        <v>0.7142857142857143</v>
      </c>
      <c r="AO69" s="46">
        <f t="shared" si="18"/>
        <v>0.47619047619047616</v>
      </c>
      <c r="AR69" s="46">
        <f t="shared" si="19"/>
        <v>0.30952380952380953</v>
      </c>
      <c r="AU69" s="46">
        <f t="shared" si="20"/>
        <v>0.38095238095238093</v>
      </c>
      <c r="AX69" s="46">
        <f t="shared" si="21"/>
        <v>0.4642857142857143</v>
      </c>
    </row>
    <row r="70" spans="1:50" x14ac:dyDescent="0.25">
      <c r="A70" s="5" t="s">
        <v>50</v>
      </c>
      <c r="E70" s="45">
        <f t="shared" si="10"/>
        <v>0.77450980392156865</v>
      </c>
      <c r="H70" s="46">
        <f t="shared" si="11"/>
        <v>0.70588235294117652</v>
      </c>
      <c r="L70" s="46">
        <f t="shared" si="12"/>
        <v>0.68627450980392157</v>
      </c>
      <c r="O70" s="54">
        <f>O31/$C$31</f>
        <v>0.92156862745098034</v>
      </c>
      <c r="P70" s="50">
        <f t="shared" ref="P70:AA70" si="47">P31/$C$31</f>
        <v>0.37254901960784315</v>
      </c>
      <c r="Q70" s="50">
        <f t="shared" si="47"/>
        <v>0.74509803921568629</v>
      </c>
      <c r="R70" s="50">
        <f t="shared" si="47"/>
        <v>0.88235294117647056</v>
      </c>
      <c r="S70" s="50">
        <f t="shared" si="47"/>
        <v>0.60784313725490191</v>
      </c>
      <c r="T70" s="50">
        <f t="shared" si="47"/>
        <v>0.52941176470588236</v>
      </c>
      <c r="U70" s="50">
        <f t="shared" si="47"/>
        <v>0.49019607843137253</v>
      </c>
      <c r="V70" s="50">
        <f t="shared" si="47"/>
        <v>0.62745098039215685</v>
      </c>
      <c r="W70" s="50">
        <f t="shared" si="47"/>
        <v>0.68627450980392157</v>
      </c>
      <c r="X70" s="50">
        <f t="shared" si="47"/>
        <v>0.70588235294117652</v>
      </c>
      <c r="Y70" s="50">
        <f t="shared" si="47"/>
        <v>0.60784313725490191</v>
      </c>
      <c r="Z70" s="50">
        <f t="shared" si="47"/>
        <v>0.56862745098039214</v>
      </c>
      <c r="AA70" s="55">
        <f t="shared" si="47"/>
        <v>0.50980392156862742</v>
      </c>
      <c r="AB70" s="59">
        <f t="shared" si="14"/>
        <v>0.8529411764705882</v>
      </c>
      <c r="AE70" s="46">
        <f t="shared" si="15"/>
        <v>0.80392156862745101</v>
      </c>
      <c r="AI70" s="46">
        <f t="shared" si="16"/>
        <v>0.76470588235294112</v>
      </c>
      <c r="AL70" s="46">
        <f t="shared" si="17"/>
        <v>0.86274509803921573</v>
      </c>
      <c r="AO70" s="46">
        <f t="shared" si="18"/>
        <v>0.51960784313725494</v>
      </c>
      <c r="AR70" s="46">
        <f t="shared" si="19"/>
        <v>0.49019607843137253</v>
      </c>
      <c r="AU70" s="46">
        <f t="shared" si="20"/>
        <v>0.75490196078431371</v>
      </c>
      <c r="AX70" s="46">
        <f t="shared" si="21"/>
        <v>0.49019607843137253</v>
      </c>
    </row>
    <row r="71" spans="1:50" x14ac:dyDescent="0.25">
      <c r="A71" s="5" t="s">
        <v>51</v>
      </c>
      <c r="E71" s="45">
        <f t="shared" si="10"/>
        <v>0.79885057471264365</v>
      </c>
      <c r="H71" s="46">
        <f t="shared" si="11"/>
        <v>0.76628352490421459</v>
      </c>
      <c r="L71" s="46">
        <f t="shared" si="12"/>
        <v>0.64942528735632188</v>
      </c>
      <c r="O71" s="54">
        <f>O32/$C$32</f>
        <v>0.96551724137931039</v>
      </c>
      <c r="P71" s="50">
        <f t="shared" ref="P71:AA71" si="48">P32/$C$32</f>
        <v>0.52873563218390807</v>
      </c>
      <c r="Q71" s="50">
        <f t="shared" si="48"/>
        <v>0.89655172413793105</v>
      </c>
      <c r="R71" s="50">
        <f t="shared" si="48"/>
        <v>0.86206896551724133</v>
      </c>
      <c r="S71" s="50">
        <f t="shared" si="48"/>
        <v>0.85057471264367812</v>
      </c>
      <c r="T71" s="50">
        <f t="shared" si="48"/>
        <v>0.81609195402298851</v>
      </c>
      <c r="U71" s="50">
        <f t="shared" si="48"/>
        <v>0.8045977011494253</v>
      </c>
      <c r="V71" s="50">
        <f t="shared" si="48"/>
        <v>0.7931034482758621</v>
      </c>
      <c r="W71" s="50">
        <f t="shared" si="48"/>
        <v>0.86206896551724133</v>
      </c>
      <c r="X71" s="50">
        <f t="shared" si="48"/>
        <v>0.68965517241379315</v>
      </c>
      <c r="Y71" s="50">
        <f t="shared" si="48"/>
        <v>0.55172413793103448</v>
      </c>
      <c r="Z71" s="50">
        <f t="shared" si="48"/>
        <v>0.5977011494252874</v>
      </c>
      <c r="AA71" s="55">
        <f t="shared" si="48"/>
        <v>0.57471264367816088</v>
      </c>
      <c r="AB71" s="59">
        <f t="shared" si="14"/>
        <v>0.54022988505747127</v>
      </c>
      <c r="AE71" s="46">
        <f t="shared" si="15"/>
        <v>0.62452107279693492</v>
      </c>
      <c r="AI71" s="46">
        <f t="shared" si="16"/>
        <v>0.72988505747126442</v>
      </c>
      <c r="AL71" s="46">
        <f t="shared" si="17"/>
        <v>0.76436781609195403</v>
      </c>
      <c r="AO71" s="46">
        <f t="shared" si="18"/>
        <v>0.67241379310344829</v>
      </c>
      <c r="AR71" s="46">
        <f t="shared" si="19"/>
        <v>0.67241379310344829</v>
      </c>
      <c r="AU71" s="46">
        <f t="shared" si="20"/>
        <v>0.86206896551724133</v>
      </c>
      <c r="AX71" s="46">
        <f t="shared" si="21"/>
        <v>0.90804597701149425</v>
      </c>
    </row>
    <row r="72" spans="1:50" x14ac:dyDescent="0.25">
      <c r="A72" s="5" t="s">
        <v>52</v>
      </c>
      <c r="E72" s="45">
        <f t="shared" si="10"/>
        <v>0.625</v>
      </c>
      <c r="H72" s="46">
        <f t="shared" si="11"/>
        <v>0.59523809523809523</v>
      </c>
      <c r="L72" s="46">
        <f t="shared" si="12"/>
        <v>0.5</v>
      </c>
      <c r="O72" s="54">
        <f>O33/$C$33</f>
        <v>0.9642857142857143</v>
      </c>
      <c r="P72" s="50">
        <f t="shared" ref="P72:AA72" si="49">P33/$C$33</f>
        <v>0.8214285714285714</v>
      </c>
      <c r="Q72" s="50">
        <f t="shared" si="49"/>
        <v>0.9464285714285714</v>
      </c>
      <c r="R72" s="50">
        <f t="shared" si="49"/>
        <v>0.9285714285714286</v>
      </c>
      <c r="S72" s="50">
        <f t="shared" si="49"/>
        <v>0.875</v>
      </c>
      <c r="T72" s="50">
        <f t="shared" si="49"/>
        <v>0.875</v>
      </c>
      <c r="U72" s="50">
        <f t="shared" si="49"/>
        <v>0.8214285714285714</v>
      </c>
      <c r="V72" s="50">
        <f t="shared" si="49"/>
        <v>0.8214285714285714</v>
      </c>
      <c r="W72" s="50">
        <f t="shared" si="49"/>
        <v>0.9285714285714286</v>
      </c>
      <c r="X72" s="50">
        <f t="shared" si="49"/>
        <v>0.8571428571428571</v>
      </c>
      <c r="Y72" s="50">
        <f t="shared" si="49"/>
        <v>0.8214285714285714</v>
      </c>
      <c r="Z72" s="50">
        <f t="shared" si="49"/>
        <v>0.6964285714285714</v>
      </c>
      <c r="AA72" s="55">
        <f t="shared" si="49"/>
        <v>0.6785714285714286</v>
      </c>
      <c r="AB72" s="59">
        <f t="shared" si="14"/>
        <v>0.75</v>
      </c>
      <c r="AE72" s="46">
        <f t="shared" si="15"/>
        <v>0.52976190476190477</v>
      </c>
      <c r="AI72" s="46">
        <f t="shared" si="16"/>
        <v>0.5803571428571429</v>
      </c>
      <c r="AL72" s="46">
        <f t="shared" si="17"/>
        <v>0.9285714285714286</v>
      </c>
      <c r="AO72" s="46">
        <f t="shared" si="18"/>
        <v>0.5357142857142857</v>
      </c>
      <c r="AR72" s="46">
        <f t="shared" si="19"/>
        <v>0.48214285714285715</v>
      </c>
      <c r="AU72" s="46">
        <f t="shared" si="20"/>
        <v>0.4375</v>
      </c>
      <c r="AX72" s="46">
        <f t="shared" si="21"/>
        <v>0.625</v>
      </c>
    </row>
    <row r="73" spans="1:50" x14ac:dyDescent="0.25">
      <c r="A73" s="5" t="s">
        <v>53</v>
      </c>
      <c r="E73" s="45">
        <f t="shared" si="10"/>
        <v>0.53448275862068961</v>
      </c>
      <c r="H73" s="46">
        <f t="shared" si="11"/>
        <v>0.67241379310344829</v>
      </c>
      <c r="L73" s="46">
        <f t="shared" si="12"/>
        <v>0.52586206896551724</v>
      </c>
      <c r="O73" s="54">
        <f>O34/$C$34</f>
        <v>0.96551724137931039</v>
      </c>
      <c r="P73" s="50">
        <f t="shared" ref="P73:AA73" si="50">P34/$C$34</f>
        <v>0.58620689655172409</v>
      </c>
      <c r="Q73" s="50">
        <f t="shared" si="50"/>
        <v>0.93103448275862066</v>
      </c>
      <c r="R73" s="50">
        <f t="shared" si="50"/>
        <v>0.87931034482758619</v>
      </c>
      <c r="S73" s="50">
        <f t="shared" si="50"/>
        <v>0.72413793103448276</v>
      </c>
      <c r="T73" s="50">
        <f t="shared" si="50"/>
        <v>0.86206896551724133</v>
      </c>
      <c r="U73" s="50">
        <f t="shared" si="50"/>
        <v>0.74137931034482762</v>
      </c>
      <c r="V73" s="50">
        <f t="shared" si="50"/>
        <v>0.84482758620689657</v>
      </c>
      <c r="W73" s="50">
        <f t="shared" si="50"/>
        <v>0.94827586206896552</v>
      </c>
      <c r="X73" s="50">
        <f t="shared" si="50"/>
        <v>0.94827586206896552</v>
      </c>
      <c r="Y73" s="50">
        <f t="shared" si="50"/>
        <v>0.87931034482758619</v>
      </c>
      <c r="Z73" s="50">
        <f t="shared" si="50"/>
        <v>0.65517241379310343</v>
      </c>
      <c r="AA73" s="55">
        <f t="shared" si="50"/>
        <v>0.81034482758620685</v>
      </c>
      <c r="AB73" s="59">
        <f t="shared" si="14"/>
        <v>0.93103448275862066</v>
      </c>
      <c r="AE73" s="46">
        <f t="shared" si="15"/>
        <v>0.87931034482758619</v>
      </c>
      <c r="AI73" s="46">
        <f t="shared" si="16"/>
        <v>0.81896551724137934</v>
      </c>
      <c r="AL73" s="46">
        <f t="shared" si="17"/>
        <v>0.93103448275862066</v>
      </c>
      <c r="AO73" s="46">
        <f t="shared" si="18"/>
        <v>0.64655172413793105</v>
      </c>
      <c r="AR73" s="46">
        <f t="shared" si="19"/>
        <v>0.45689655172413796</v>
      </c>
      <c r="AU73" s="46">
        <f t="shared" si="20"/>
        <v>0.56034482758620685</v>
      </c>
      <c r="AX73" s="46">
        <f t="shared" si="21"/>
        <v>0.71551724137931039</v>
      </c>
    </row>
    <row r="74" spans="1:50" x14ac:dyDescent="0.25">
      <c r="A74" s="5" t="s">
        <v>54</v>
      </c>
      <c r="E74" s="45">
        <f t="shared" si="10"/>
        <v>0.73958333333333337</v>
      </c>
      <c r="H74" s="46">
        <f t="shared" si="11"/>
        <v>0.66666666666666663</v>
      </c>
      <c r="L74" s="46">
        <f t="shared" si="12"/>
        <v>0.73958333333333337</v>
      </c>
      <c r="O74" s="54">
        <f>O35/$C$35</f>
        <v>1</v>
      </c>
      <c r="P74" s="50">
        <f t="shared" ref="P74:AA74" si="51">P35/$C$35</f>
        <v>0.6875</v>
      </c>
      <c r="Q74" s="50">
        <f t="shared" si="51"/>
        <v>0.97916666666666663</v>
      </c>
      <c r="R74" s="50">
        <f t="shared" si="51"/>
        <v>0.97916666666666663</v>
      </c>
      <c r="S74" s="50">
        <f t="shared" si="51"/>
        <v>0.85416666666666663</v>
      </c>
      <c r="T74" s="50">
        <f t="shared" si="51"/>
        <v>0.6875</v>
      </c>
      <c r="U74" s="50">
        <f t="shared" si="51"/>
        <v>0.75</v>
      </c>
      <c r="V74" s="50">
        <f t="shared" si="51"/>
        <v>0.89583333333333337</v>
      </c>
      <c r="W74" s="50">
        <f t="shared" si="51"/>
        <v>0.9375</v>
      </c>
      <c r="X74" s="50">
        <f t="shared" si="51"/>
        <v>0.95833333333333337</v>
      </c>
      <c r="Y74" s="50">
        <f t="shared" si="51"/>
        <v>0.85416666666666663</v>
      </c>
      <c r="Z74" s="50">
        <f t="shared" si="51"/>
        <v>0.91666666666666663</v>
      </c>
      <c r="AA74" s="55">
        <f t="shared" si="51"/>
        <v>0.77083333333333337</v>
      </c>
      <c r="AB74" s="59">
        <f t="shared" si="14"/>
        <v>0.94791666666666663</v>
      </c>
      <c r="AE74" s="46">
        <f t="shared" si="15"/>
        <v>0.78472222222222221</v>
      </c>
      <c r="AI74" s="46">
        <f t="shared" si="16"/>
        <v>0.88541666666666663</v>
      </c>
      <c r="AL74" s="46">
        <f t="shared" si="17"/>
        <v>0.9375</v>
      </c>
      <c r="AO74" s="46">
        <f t="shared" si="18"/>
        <v>0.58333333333333337</v>
      </c>
      <c r="AR74" s="46">
        <f t="shared" si="19"/>
        <v>0.70833333333333337</v>
      </c>
      <c r="AU74" s="46">
        <f t="shared" si="20"/>
        <v>0.71875</v>
      </c>
      <c r="AX74" s="46">
        <f t="shared" si="21"/>
        <v>0.86458333333333337</v>
      </c>
    </row>
    <row r="75" spans="1:50" x14ac:dyDescent="0.25">
      <c r="A75" s="5" t="s">
        <v>56</v>
      </c>
      <c r="E75" s="45">
        <f t="shared" si="10"/>
        <v>0.66346153846153844</v>
      </c>
      <c r="H75" s="46">
        <f t="shared" si="11"/>
        <v>0.48717948717948717</v>
      </c>
      <c r="L75" s="46">
        <f t="shared" si="12"/>
        <v>0.67307692307692313</v>
      </c>
      <c r="O75" s="54">
        <f>O36/$C$36</f>
        <v>0</v>
      </c>
      <c r="P75" s="50">
        <f t="shared" ref="P75:AA75" si="52">P36/$C$36</f>
        <v>5.7692307692307696E-2</v>
      </c>
      <c r="Q75" s="50">
        <f t="shared" si="52"/>
        <v>5.7692307692307696E-2</v>
      </c>
      <c r="R75" s="50">
        <f t="shared" si="52"/>
        <v>7.6923076923076927E-2</v>
      </c>
      <c r="S75" s="50">
        <f t="shared" si="52"/>
        <v>5.7692307692307696E-2</v>
      </c>
      <c r="T75" s="50">
        <f t="shared" si="52"/>
        <v>9.6153846153846159E-2</v>
      </c>
      <c r="U75" s="50">
        <f t="shared" si="52"/>
        <v>0.19230769230769232</v>
      </c>
      <c r="V75" s="50">
        <f t="shared" si="52"/>
        <v>9.6153846153846159E-2</v>
      </c>
      <c r="W75" s="50">
        <f t="shared" si="52"/>
        <v>0.19230769230769232</v>
      </c>
      <c r="X75" s="50">
        <f t="shared" si="52"/>
        <v>7.6923076923076927E-2</v>
      </c>
      <c r="Y75" s="50">
        <f t="shared" si="52"/>
        <v>5.7692307692307696E-2</v>
      </c>
      <c r="Z75" s="50">
        <f t="shared" si="52"/>
        <v>3.8461538461538464E-2</v>
      </c>
      <c r="AA75" s="55">
        <f t="shared" si="52"/>
        <v>0</v>
      </c>
      <c r="AB75" s="59">
        <f t="shared" si="14"/>
        <v>0.59615384615384615</v>
      </c>
      <c r="AE75" s="46">
        <f t="shared" si="15"/>
        <v>0.48717948717948717</v>
      </c>
      <c r="AI75" s="46">
        <f t="shared" si="16"/>
        <v>0.46153846153846156</v>
      </c>
      <c r="AL75" s="46">
        <f t="shared" si="17"/>
        <v>0.60576923076923073</v>
      </c>
      <c r="AO75" s="46">
        <f t="shared" si="18"/>
        <v>0.58653846153846156</v>
      </c>
      <c r="AR75" s="46">
        <f t="shared" si="19"/>
        <v>0.23076923076923078</v>
      </c>
      <c r="AU75" s="46">
        <f t="shared" si="20"/>
        <v>0.51923076923076927</v>
      </c>
      <c r="AX75" s="46">
        <f t="shared" si="21"/>
        <v>0.77884615384615385</v>
      </c>
    </row>
    <row r="76" spans="1:50" x14ac:dyDescent="0.25">
      <c r="A76" s="5" t="s">
        <v>55</v>
      </c>
      <c r="E76" s="45">
        <f t="shared" si="10"/>
        <v>0.5625</v>
      </c>
      <c r="H76" s="46">
        <f t="shared" si="11"/>
        <v>0.54166666666666663</v>
      </c>
      <c r="L76" s="46">
        <f t="shared" si="12"/>
        <v>0.875</v>
      </c>
      <c r="O76" s="54">
        <f>O37/$C$37</f>
        <v>0.75</v>
      </c>
      <c r="P76" s="50">
        <f t="shared" ref="P76:AA76" si="53">P37/$C$37</f>
        <v>0.625</v>
      </c>
      <c r="Q76" s="50">
        <f t="shared" si="53"/>
        <v>0.625</v>
      </c>
      <c r="R76" s="50">
        <f t="shared" si="53"/>
        <v>0.75</v>
      </c>
      <c r="S76" s="50">
        <f t="shared" si="53"/>
        <v>1</v>
      </c>
      <c r="T76" s="50">
        <f t="shared" si="53"/>
        <v>0.75</v>
      </c>
      <c r="U76" s="50">
        <f t="shared" si="53"/>
        <v>0.5</v>
      </c>
      <c r="V76" s="50">
        <f t="shared" si="53"/>
        <v>0.875</v>
      </c>
      <c r="W76" s="50">
        <f t="shared" si="53"/>
        <v>0.75</v>
      </c>
      <c r="X76" s="50">
        <f t="shared" si="53"/>
        <v>0.75</v>
      </c>
      <c r="Y76" s="50">
        <f t="shared" si="53"/>
        <v>0.625</v>
      </c>
      <c r="Z76" s="50">
        <f t="shared" si="53"/>
        <v>0.625</v>
      </c>
      <c r="AA76" s="55">
        <f t="shared" si="53"/>
        <v>0.375</v>
      </c>
      <c r="AB76" s="59">
        <f t="shared" si="14"/>
        <v>0.9375</v>
      </c>
      <c r="AE76" s="46">
        <f t="shared" si="15"/>
        <v>0.95833333333333337</v>
      </c>
      <c r="AI76" s="46">
        <f t="shared" si="16"/>
        <v>0.625</v>
      </c>
      <c r="AL76" s="46">
        <f t="shared" si="17"/>
        <v>0.6875</v>
      </c>
      <c r="AO76" s="46">
        <f t="shared" si="18"/>
        <v>0.3125</v>
      </c>
      <c r="AR76" s="46">
        <f t="shared" si="19"/>
        <v>0.375</v>
      </c>
      <c r="AU76" s="46">
        <f t="shared" si="20"/>
        <v>0.8125</v>
      </c>
      <c r="AX76" s="46">
        <f t="shared" si="21"/>
        <v>0.5</v>
      </c>
    </row>
    <row r="77" spans="1:50" x14ac:dyDescent="0.25">
      <c r="A77" s="7" t="s">
        <v>21</v>
      </c>
      <c r="E77" s="45">
        <f t="shared" si="10"/>
        <v>0.75</v>
      </c>
      <c r="H77" s="46">
        <f t="shared" si="11"/>
        <v>0.83333333333333337</v>
      </c>
      <c r="L77" s="46">
        <f t="shared" si="12"/>
        <v>0.8125</v>
      </c>
      <c r="O77" s="54">
        <f>O38/$C$38</f>
        <v>1</v>
      </c>
      <c r="P77" s="50">
        <f t="shared" ref="P77:AA77" si="54">P38/$C$38</f>
        <v>0.125</v>
      </c>
      <c r="Q77" s="50">
        <f t="shared" si="54"/>
        <v>0.875</v>
      </c>
      <c r="R77" s="50">
        <f t="shared" si="54"/>
        <v>0.75</v>
      </c>
      <c r="S77" s="50">
        <f t="shared" si="54"/>
        <v>0.75</v>
      </c>
      <c r="T77" s="50">
        <f t="shared" si="54"/>
        <v>0.5</v>
      </c>
      <c r="U77" s="50">
        <f t="shared" si="54"/>
        <v>0.5</v>
      </c>
      <c r="V77" s="50">
        <f t="shared" si="54"/>
        <v>0.5</v>
      </c>
      <c r="W77" s="50">
        <f t="shared" si="54"/>
        <v>0.625</v>
      </c>
      <c r="X77" s="50">
        <f t="shared" si="54"/>
        <v>0.125</v>
      </c>
      <c r="Y77" s="50">
        <f t="shared" si="54"/>
        <v>0.375</v>
      </c>
      <c r="Z77" s="50">
        <f t="shared" si="54"/>
        <v>0.375</v>
      </c>
      <c r="AA77" s="55">
        <f t="shared" si="54"/>
        <v>0.75</v>
      </c>
      <c r="AB77" s="59">
        <f t="shared" si="14"/>
        <v>1</v>
      </c>
      <c r="AE77" s="46">
        <f t="shared" si="15"/>
        <v>0.54166666666666663</v>
      </c>
      <c r="AI77" s="46">
        <f t="shared" si="16"/>
        <v>0.75</v>
      </c>
      <c r="AL77" s="46">
        <f t="shared" si="17"/>
        <v>0.625</v>
      </c>
      <c r="AO77" s="46">
        <f t="shared" si="18"/>
        <v>0.75</v>
      </c>
      <c r="AR77" s="46">
        <f t="shared" si="19"/>
        <v>0.375</v>
      </c>
      <c r="AU77" s="46">
        <f t="shared" si="20"/>
        <v>0.4375</v>
      </c>
      <c r="AX77" s="46">
        <f t="shared" si="21"/>
        <v>0.4375</v>
      </c>
    </row>
    <row r="78" spans="1:50" s="49" customFormat="1" ht="15.75" thickBot="1" x14ac:dyDescent="0.3">
      <c r="A78" s="47" t="s">
        <v>64</v>
      </c>
      <c r="E78" s="45">
        <f t="shared" si="10"/>
        <v>0.75204498977505108</v>
      </c>
      <c r="H78" s="46">
        <f t="shared" si="11"/>
        <v>0.68728698023176549</v>
      </c>
      <c r="L78" s="46">
        <f t="shared" si="12"/>
        <v>0.6306237218813906</v>
      </c>
      <c r="O78" s="56">
        <f>O39/$C$39</f>
        <v>0.87014314928425363</v>
      </c>
      <c r="P78" s="57">
        <f t="shared" ref="P78:AA78" si="55">P39/$C$39</f>
        <v>0.61298568507157469</v>
      </c>
      <c r="Q78" s="57">
        <f t="shared" si="55"/>
        <v>0.86349693251533743</v>
      </c>
      <c r="R78" s="57">
        <f t="shared" si="55"/>
        <v>0.85531697341513291</v>
      </c>
      <c r="S78" s="57">
        <f t="shared" si="55"/>
        <v>0.74284253578732107</v>
      </c>
      <c r="T78" s="57">
        <f t="shared" si="55"/>
        <v>0.81390593047034765</v>
      </c>
      <c r="U78" s="57">
        <f t="shared" si="55"/>
        <v>0.73210633946830261</v>
      </c>
      <c r="V78" s="57">
        <f t="shared" si="55"/>
        <v>0.74284253578732107</v>
      </c>
      <c r="W78" s="57">
        <f t="shared" si="55"/>
        <v>0.82873210633946826</v>
      </c>
      <c r="X78" s="57">
        <f t="shared" si="55"/>
        <v>0.77300613496932513</v>
      </c>
      <c r="Y78" s="57">
        <f t="shared" si="55"/>
        <v>0.69376278118609402</v>
      </c>
      <c r="Z78" s="57">
        <f t="shared" si="55"/>
        <v>0.64008179959100209</v>
      </c>
      <c r="AA78" s="58">
        <f t="shared" si="55"/>
        <v>0.63139059304703471</v>
      </c>
      <c r="AB78" s="59">
        <f t="shared" si="14"/>
        <v>0.77070552147239269</v>
      </c>
      <c r="AE78" s="46">
        <f t="shared" si="15"/>
        <v>0.71693933197000681</v>
      </c>
      <c r="AI78" s="46">
        <f t="shared" si="16"/>
        <v>0.67510224948875253</v>
      </c>
      <c r="AL78" s="46">
        <f t="shared" si="17"/>
        <v>0.76329243353783227</v>
      </c>
      <c r="AO78" s="46">
        <f t="shared" si="18"/>
        <v>0.59355828220858897</v>
      </c>
      <c r="AR78" s="46">
        <f t="shared" si="19"/>
        <v>0.51175869120654394</v>
      </c>
      <c r="AU78" s="46">
        <f t="shared" si="20"/>
        <v>0.63317995910020453</v>
      </c>
      <c r="AX78" s="46">
        <f t="shared" si="21"/>
        <v>0.70092024539877296</v>
      </c>
    </row>
  </sheetData>
  <mergeCells count="32">
    <mergeCell ref="AO1:AZ1"/>
    <mergeCell ref="AU2:AW2"/>
    <mergeCell ref="AX2:AZ2"/>
    <mergeCell ref="A1:A3"/>
    <mergeCell ref="B1:B3"/>
    <mergeCell ref="C1:C3"/>
    <mergeCell ref="E1:N1"/>
    <mergeCell ref="O1:AA2"/>
    <mergeCell ref="E2:G2"/>
    <mergeCell ref="H2:K2"/>
    <mergeCell ref="L2:N2"/>
    <mergeCell ref="AB2:AD2"/>
    <mergeCell ref="AE2:AH2"/>
    <mergeCell ref="AI2:AK2"/>
    <mergeCell ref="AL2:AN2"/>
    <mergeCell ref="AO2:AQ2"/>
    <mergeCell ref="BI1:BI3"/>
    <mergeCell ref="D1:D3"/>
    <mergeCell ref="BA1:BB1"/>
    <mergeCell ref="BC1:BD1"/>
    <mergeCell ref="BE1:BF1"/>
    <mergeCell ref="BG1:BH1"/>
    <mergeCell ref="BA2:BA3"/>
    <mergeCell ref="BC2:BC3"/>
    <mergeCell ref="BE2:BE3"/>
    <mergeCell ref="BG2:BG3"/>
    <mergeCell ref="BH2:BH3"/>
    <mergeCell ref="BD2:BD3"/>
    <mergeCell ref="BB2:BB3"/>
    <mergeCell ref="BF2:BF3"/>
    <mergeCell ref="AR2:AT2"/>
    <mergeCell ref="AB1:AN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82"/>
  <sheetViews>
    <sheetView topLeftCell="A37" workbookViewId="0">
      <selection activeCell="F97" sqref="F97"/>
    </sheetView>
  </sheetViews>
  <sheetFormatPr defaultRowHeight="15" x14ac:dyDescent="0.25"/>
  <sheetData>
    <row r="1" spans="1:6" x14ac:dyDescent="0.25">
      <c r="A1" s="41" t="s">
        <v>65</v>
      </c>
      <c r="B1" s="41" t="s">
        <v>72</v>
      </c>
      <c r="C1" t="s">
        <v>74</v>
      </c>
      <c r="D1" t="s">
        <v>75</v>
      </c>
      <c r="E1" t="s">
        <v>76</v>
      </c>
      <c r="F1" t="s">
        <v>77</v>
      </c>
    </row>
    <row r="2" spans="1:6" hidden="1" x14ac:dyDescent="0.25">
      <c r="A2" s="64" t="s">
        <v>23</v>
      </c>
      <c r="B2" s="70" t="s">
        <v>68</v>
      </c>
      <c r="C2" s="48">
        <v>0.95454545454545459</v>
      </c>
      <c r="D2" s="48">
        <v>0.84848484848484851</v>
      </c>
      <c r="E2" s="48">
        <v>0.81818181818181823</v>
      </c>
      <c r="F2" s="48">
        <v>0.86363636363636365</v>
      </c>
    </row>
    <row r="3" spans="1:6" hidden="1" x14ac:dyDescent="0.25">
      <c r="A3" s="7" t="s">
        <v>24</v>
      </c>
      <c r="B3" s="15" t="s">
        <v>68</v>
      </c>
      <c r="C3" s="48">
        <v>0.75</v>
      </c>
      <c r="D3" s="48">
        <v>0.6875</v>
      </c>
      <c r="E3" s="48">
        <v>0.65625</v>
      </c>
      <c r="F3" s="48">
        <v>0.75</v>
      </c>
    </row>
    <row r="4" spans="1:6" hidden="1" x14ac:dyDescent="0.25">
      <c r="A4" s="7" t="s">
        <v>25</v>
      </c>
      <c r="B4" s="15" t="s">
        <v>69</v>
      </c>
      <c r="C4" s="48">
        <v>0.33333333333333331</v>
      </c>
      <c r="D4" s="48">
        <v>0.18518518518518517</v>
      </c>
      <c r="E4" s="48">
        <v>0.33333333333333331</v>
      </c>
      <c r="F4" s="48">
        <v>0.3888888888888889</v>
      </c>
    </row>
    <row r="5" spans="1:6" hidden="1" x14ac:dyDescent="0.25">
      <c r="A5" s="5" t="s">
        <v>26</v>
      </c>
      <c r="B5" s="14" t="s">
        <v>69</v>
      </c>
      <c r="C5" s="48">
        <v>0.86111111111111116</v>
      </c>
      <c r="D5" s="48">
        <v>0.81481481481481477</v>
      </c>
      <c r="E5" s="48">
        <v>0.65277777777777779</v>
      </c>
      <c r="F5" s="48">
        <v>1</v>
      </c>
    </row>
    <row r="6" spans="1:6" hidden="1" x14ac:dyDescent="0.25">
      <c r="A6" s="5" t="s">
        <v>27</v>
      </c>
      <c r="B6" s="14" t="s">
        <v>69</v>
      </c>
      <c r="C6" s="48">
        <v>0.71621621621621623</v>
      </c>
      <c r="D6" s="48">
        <v>0.6216216216216216</v>
      </c>
      <c r="E6" s="48">
        <v>0.63513513513513509</v>
      </c>
      <c r="F6" s="48">
        <v>0.63513513513513509</v>
      </c>
    </row>
    <row r="7" spans="1:6" hidden="1" x14ac:dyDescent="0.25">
      <c r="A7" s="5" t="s">
        <v>28</v>
      </c>
      <c r="B7" s="14" t="s">
        <v>68</v>
      </c>
      <c r="C7" s="48">
        <v>0.77215189873417722</v>
      </c>
      <c r="D7" s="48">
        <v>0.64556962025316456</v>
      </c>
      <c r="E7" s="48">
        <v>0.77215189873417722</v>
      </c>
      <c r="F7" s="48">
        <v>0.75316455696202533</v>
      </c>
    </row>
    <row r="8" spans="1:6" hidden="1" x14ac:dyDescent="0.25">
      <c r="A8" s="5" t="s">
        <v>29</v>
      </c>
      <c r="B8" s="14" t="s">
        <v>69</v>
      </c>
      <c r="C8" s="48">
        <v>0.68292682926829273</v>
      </c>
      <c r="D8" s="48">
        <v>0.68699186991869921</v>
      </c>
      <c r="E8" s="48">
        <v>0.57317073170731703</v>
      </c>
      <c r="F8" s="48">
        <v>0.6097560975609756</v>
      </c>
    </row>
    <row r="9" spans="1:6" hidden="1" x14ac:dyDescent="0.25">
      <c r="A9" s="5" t="s">
        <v>31</v>
      </c>
      <c r="B9" s="14" t="s">
        <v>69</v>
      </c>
      <c r="C9" s="48">
        <v>0.7533333333333333</v>
      </c>
      <c r="D9" s="48">
        <v>0.59111111111111114</v>
      </c>
      <c r="E9" s="48">
        <v>0.64666666666666661</v>
      </c>
      <c r="F9" s="48">
        <v>0.79333333333333333</v>
      </c>
    </row>
    <row r="10" spans="1:6" ht="45" x14ac:dyDescent="0.25">
      <c r="A10" s="8" t="s">
        <v>30</v>
      </c>
      <c r="B10" s="71" t="s">
        <v>70</v>
      </c>
      <c r="C10" s="48">
        <v>0.86363636363636365</v>
      </c>
      <c r="D10" s="48">
        <v>0.77777777777777779</v>
      </c>
      <c r="E10" s="48">
        <v>0.61363636363636365</v>
      </c>
      <c r="F10" s="48">
        <v>0.80303030303030298</v>
      </c>
    </row>
    <row r="11" spans="1:6" hidden="1" x14ac:dyDescent="0.25">
      <c r="A11" s="5" t="s">
        <v>32</v>
      </c>
      <c r="B11" s="14" t="s">
        <v>68</v>
      </c>
      <c r="C11" s="48">
        <v>0.81666666666666665</v>
      </c>
      <c r="D11" s="48">
        <v>0.77777777777777779</v>
      </c>
      <c r="E11" s="48">
        <v>0.70833333333333337</v>
      </c>
      <c r="F11" s="48">
        <v>0.97499999999999998</v>
      </c>
    </row>
    <row r="12" spans="1:6" hidden="1" x14ac:dyDescent="0.25">
      <c r="A12" s="5" t="s">
        <v>33</v>
      </c>
      <c r="B12" s="14" t="s">
        <v>69</v>
      </c>
      <c r="C12" s="48">
        <v>0.77551020408163263</v>
      </c>
      <c r="D12" s="48">
        <v>0.65986394557823125</v>
      </c>
      <c r="E12" s="48">
        <v>0.74489795918367352</v>
      </c>
      <c r="F12" s="48">
        <v>0.72448979591836737</v>
      </c>
    </row>
    <row r="13" spans="1:6" x14ac:dyDescent="0.25">
      <c r="A13" s="5" t="s">
        <v>34</v>
      </c>
      <c r="B13" s="14" t="s">
        <v>70</v>
      </c>
      <c r="C13" s="48">
        <v>0.70588235294117652</v>
      </c>
      <c r="D13" s="48">
        <v>0.45098039215686275</v>
      </c>
      <c r="E13" s="48">
        <v>0.80882352941176472</v>
      </c>
      <c r="F13" s="48">
        <v>0.6470588235294118</v>
      </c>
    </row>
    <row r="14" spans="1:6" hidden="1" x14ac:dyDescent="0.25">
      <c r="A14" s="5" t="s">
        <v>35</v>
      </c>
      <c r="B14" s="14" t="s">
        <v>69</v>
      </c>
      <c r="C14" s="48">
        <v>0.71176470588235297</v>
      </c>
      <c r="D14" s="48">
        <v>0.76078431372549016</v>
      </c>
      <c r="E14" s="48">
        <v>0.84705882352941175</v>
      </c>
      <c r="F14" s="48">
        <v>0.85882352941176465</v>
      </c>
    </row>
    <row r="15" spans="1:6" hidden="1" x14ac:dyDescent="0.25">
      <c r="A15" s="5" t="s">
        <v>36</v>
      </c>
      <c r="B15" s="14" t="s">
        <v>69</v>
      </c>
      <c r="C15" s="48">
        <v>0.63888888888888884</v>
      </c>
      <c r="D15" s="48">
        <v>0.79629629629629628</v>
      </c>
      <c r="E15" s="48">
        <v>0.65972222222222221</v>
      </c>
      <c r="F15" s="48">
        <v>0.57638888888888884</v>
      </c>
    </row>
    <row r="16" spans="1:6" hidden="1" x14ac:dyDescent="0.25">
      <c r="A16" s="5" t="s">
        <v>37</v>
      </c>
      <c r="B16" s="14" t="s">
        <v>68</v>
      </c>
      <c r="C16" s="48">
        <v>0.82926829268292679</v>
      </c>
      <c r="D16" s="48">
        <v>0.82926829268292679</v>
      </c>
      <c r="E16" s="48">
        <v>0.73170731707317072</v>
      </c>
      <c r="F16" s="48">
        <v>0.98780487804878048</v>
      </c>
    </row>
    <row r="17" spans="1:6" hidden="1" x14ac:dyDescent="0.25">
      <c r="A17" s="5" t="s">
        <v>38</v>
      </c>
      <c r="B17" s="14" t="s">
        <v>69</v>
      </c>
      <c r="C17" s="48">
        <v>0.85</v>
      </c>
      <c r="D17" s="48">
        <v>0.81428571428571428</v>
      </c>
      <c r="E17" s="48">
        <v>0.47857142857142859</v>
      </c>
      <c r="F17" s="48">
        <v>0.89642857142857146</v>
      </c>
    </row>
    <row r="18" spans="1:6" hidden="1" x14ac:dyDescent="0.25">
      <c r="A18" s="7" t="s">
        <v>39</v>
      </c>
      <c r="B18" s="15" t="s">
        <v>69</v>
      </c>
      <c r="C18" s="48">
        <v>0.92708333333333337</v>
      </c>
      <c r="D18" s="48">
        <v>0.96527777777777779</v>
      </c>
      <c r="E18" s="48">
        <v>0.67708333333333337</v>
      </c>
      <c r="F18" s="48">
        <v>0.92708333333333337</v>
      </c>
    </row>
    <row r="19" spans="1:6" hidden="1" x14ac:dyDescent="0.25">
      <c r="A19" s="7" t="s">
        <v>40</v>
      </c>
      <c r="B19" s="15" t="s">
        <v>69</v>
      </c>
      <c r="C19" s="48">
        <v>0.80232558139534882</v>
      </c>
      <c r="D19" s="48">
        <v>0.78294573643410847</v>
      </c>
      <c r="E19" s="48">
        <v>0.81395348837209303</v>
      </c>
      <c r="F19" s="48">
        <v>0.79069767441860461</v>
      </c>
    </row>
    <row r="20" spans="1:6" hidden="1" x14ac:dyDescent="0.25">
      <c r="A20" s="5" t="s">
        <v>41</v>
      </c>
      <c r="B20" s="14" t="s">
        <v>69</v>
      </c>
      <c r="C20" s="48">
        <v>0.46875</v>
      </c>
      <c r="D20" s="48">
        <v>0.32291666666666669</v>
      </c>
      <c r="E20" s="48">
        <v>0.4375</v>
      </c>
      <c r="F20" s="48">
        <v>0.18359375</v>
      </c>
    </row>
    <row r="21" spans="1:6" hidden="1" x14ac:dyDescent="0.25">
      <c r="A21" s="5" t="s">
        <v>42</v>
      </c>
      <c r="B21" s="14" t="s">
        <v>68</v>
      </c>
      <c r="C21" s="48">
        <v>0.89583333333333337</v>
      </c>
      <c r="D21" s="48">
        <v>0.86805555555555558</v>
      </c>
      <c r="E21" s="48">
        <v>0.8125</v>
      </c>
      <c r="F21" s="48">
        <v>0.8125</v>
      </c>
    </row>
    <row r="22" spans="1:6" hidden="1" x14ac:dyDescent="0.25">
      <c r="A22" s="5" t="s">
        <v>43</v>
      </c>
      <c r="B22" s="14" t="s">
        <v>69</v>
      </c>
      <c r="C22" s="48">
        <v>0.93181818181818177</v>
      </c>
      <c r="D22" s="48">
        <v>0.90909090909090906</v>
      </c>
      <c r="E22" s="48">
        <v>0.93181818181818177</v>
      </c>
      <c r="F22" s="48">
        <v>0.93181818181818177</v>
      </c>
    </row>
    <row r="23" spans="1:6" hidden="1" x14ac:dyDescent="0.25">
      <c r="A23" s="5" t="s">
        <v>44</v>
      </c>
      <c r="B23" s="14" t="s">
        <v>69</v>
      </c>
      <c r="C23" s="48">
        <v>0.87068965517241381</v>
      </c>
      <c r="D23" s="48">
        <v>0.79885057471264365</v>
      </c>
      <c r="E23" s="48">
        <v>0.85344827586206895</v>
      </c>
      <c r="F23" s="48">
        <v>0.88793103448275867</v>
      </c>
    </row>
    <row r="24" spans="1:6" x14ac:dyDescent="0.25">
      <c r="A24" s="5" t="s">
        <v>45</v>
      </c>
      <c r="B24" s="14" t="s">
        <v>71</v>
      </c>
      <c r="C24" s="48">
        <v>0.95161290322580649</v>
      </c>
      <c r="D24" s="48">
        <v>0.87813620071684584</v>
      </c>
      <c r="E24" s="48">
        <v>0.72043010752688175</v>
      </c>
      <c r="F24" s="48">
        <v>0.93010752688172038</v>
      </c>
    </row>
    <row r="25" spans="1:6" hidden="1" x14ac:dyDescent="0.25">
      <c r="A25" s="5" t="s">
        <v>46</v>
      </c>
      <c r="B25" s="14" t="s">
        <v>68</v>
      </c>
      <c r="C25" s="48">
        <v>0.79605263157894735</v>
      </c>
      <c r="D25" s="48">
        <v>0.82894736842105265</v>
      </c>
      <c r="E25" s="48">
        <v>0.69736842105263153</v>
      </c>
      <c r="F25" s="48">
        <v>0.71710526315789469</v>
      </c>
    </row>
    <row r="26" spans="1:6" x14ac:dyDescent="0.25">
      <c r="A26" s="5" t="s">
        <v>47</v>
      </c>
      <c r="B26" s="14" t="s">
        <v>71</v>
      </c>
      <c r="C26" s="48">
        <v>0.84615384615384615</v>
      </c>
      <c r="D26" s="48">
        <v>0.85641025641025637</v>
      </c>
      <c r="E26" s="48">
        <v>0.82307692307692304</v>
      </c>
      <c r="F26" s="48">
        <v>0.72307692307692306</v>
      </c>
    </row>
    <row r="27" spans="1:6" hidden="1" x14ac:dyDescent="0.25">
      <c r="A27" s="7" t="s">
        <v>48</v>
      </c>
      <c r="B27" s="15" t="s">
        <v>69</v>
      </c>
      <c r="C27" s="48">
        <v>0.69607843137254899</v>
      </c>
      <c r="D27" s="48">
        <v>0.6470588235294118</v>
      </c>
      <c r="E27" s="48">
        <v>0.56862745098039214</v>
      </c>
      <c r="F27" s="48">
        <v>0.71568627450980393</v>
      </c>
    </row>
    <row r="28" spans="1:6" hidden="1" x14ac:dyDescent="0.25">
      <c r="A28" s="5" t="s">
        <v>49</v>
      </c>
      <c r="B28" s="14" t="s">
        <v>69</v>
      </c>
      <c r="C28" s="48">
        <v>0.75</v>
      </c>
      <c r="D28" s="48">
        <v>0.67460317460317465</v>
      </c>
      <c r="E28" s="48">
        <v>0.42857142857142855</v>
      </c>
      <c r="F28" s="48">
        <v>0.7142857142857143</v>
      </c>
    </row>
    <row r="29" spans="1:6" hidden="1" x14ac:dyDescent="0.25">
      <c r="A29" s="5" t="s">
        <v>50</v>
      </c>
      <c r="B29" s="14" t="s">
        <v>69</v>
      </c>
      <c r="C29" s="48">
        <v>0.8529411764705882</v>
      </c>
      <c r="D29" s="48">
        <v>0.80392156862745101</v>
      </c>
      <c r="E29" s="48">
        <v>0.76470588235294112</v>
      </c>
      <c r="F29" s="48">
        <v>0.86274509803921573</v>
      </c>
    </row>
    <row r="30" spans="1:6" hidden="1" x14ac:dyDescent="0.25">
      <c r="A30" s="5" t="s">
        <v>51</v>
      </c>
      <c r="B30" s="14" t="s">
        <v>68</v>
      </c>
      <c r="C30" s="48">
        <v>0.54022988505747127</v>
      </c>
      <c r="D30" s="48">
        <v>0.62452107279693492</v>
      </c>
      <c r="E30" s="48">
        <v>0.72988505747126442</v>
      </c>
      <c r="F30" s="48">
        <v>0.76436781609195403</v>
      </c>
    </row>
    <row r="31" spans="1:6" hidden="1" x14ac:dyDescent="0.25">
      <c r="A31" s="5" t="s">
        <v>52</v>
      </c>
      <c r="B31" s="14" t="s">
        <v>69</v>
      </c>
      <c r="C31" s="48">
        <v>0.75</v>
      </c>
      <c r="D31" s="48">
        <v>0.52976190476190477</v>
      </c>
      <c r="E31" s="48">
        <v>0.5803571428571429</v>
      </c>
      <c r="F31" s="48">
        <v>0.9285714285714286</v>
      </c>
    </row>
    <row r="32" spans="1:6" hidden="1" x14ac:dyDescent="0.25">
      <c r="A32" s="5" t="s">
        <v>53</v>
      </c>
      <c r="B32" s="14" t="s">
        <v>69</v>
      </c>
      <c r="C32" s="48">
        <v>0.93103448275862066</v>
      </c>
      <c r="D32" s="48">
        <v>0.87931034482758619</v>
      </c>
      <c r="E32" s="48">
        <v>0.81896551724137934</v>
      </c>
      <c r="F32" s="48">
        <v>0.93103448275862066</v>
      </c>
    </row>
    <row r="33" spans="1:6" hidden="1" x14ac:dyDescent="0.25">
      <c r="A33" s="5" t="s">
        <v>54</v>
      </c>
      <c r="B33" s="14" t="s">
        <v>69</v>
      </c>
      <c r="C33" s="48">
        <v>0.94791666666666663</v>
      </c>
      <c r="D33" s="48">
        <v>0.78472222222222221</v>
      </c>
      <c r="E33" s="48">
        <v>0.88541666666666663</v>
      </c>
      <c r="F33" s="48">
        <v>0.9375</v>
      </c>
    </row>
    <row r="34" spans="1:6" hidden="1" x14ac:dyDescent="0.25">
      <c r="A34" s="5" t="s">
        <v>56</v>
      </c>
      <c r="B34" s="14" t="s">
        <v>69</v>
      </c>
      <c r="C34" s="48">
        <v>0.59615384615384615</v>
      </c>
      <c r="D34" s="48">
        <v>0.48717948717948717</v>
      </c>
      <c r="E34" s="48">
        <v>0.46153846153846156</v>
      </c>
      <c r="F34" s="48">
        <v>0.60576923076923073</v>
      </c>
    </row>
    <row r="35" spans="1:6" hidden="1" x14ac:dyDescent="0.25">
      <c r="A35" s="5" t="s">
        <v>55</v>
      </c>
      <c r="B35" s="14"/>
      <c r="C35" s="48">
        <v>0.9375</v>
      </c>
      <c r="D35" s="48">
        <v>0.95833333333333337</v>
      </c>
      <c r="E35" s="48">
        <v>0.625</v>
      </c>
      <c r="F35" s="48">
        <v>0.6875</v>
      </c>
    </row>
    <row r="36" spans="1:6" hidden="1" x14ac:dyDescent="0.25">
      <c r="A36" s="7" t="s">
        <v>21</v>
      </c>
      <c r="B36" s="15"/>
      <c r="C36" s="48">
        <v>1</v>
      </c>
      <c r="D36" s="48">
        <v>0.54166666666666663</v>
      </c>
      <c r="E36" s="48">
        <v>0.75</v>
      </c>
      <c r="F36" s="48">
        <v>0.625</v>
      </c>
    </row>
    <row r="37" spans="1:6" x14ac:dyDescent="0.25">
      <c r="A37" s="69" t="s">
        <v>64</v>
      </c>
      <c r="B37" s="72" t="s">
        <v>73</v>
      </c>
      <c r="C37" s="48">
        <v>0.77070552147239269</v>
      </c>
      <c r="D37" s="48">
        <v>0.71693933197000681</v>
      </c>
      <c r="E37" s="48">
        <v>0.67510224948875253</v>
      </c>
      <c r="F37" s="48">
        <v>0.76329243353783227</v>
      </c>
    </row>
    <row r="40" spans="1:6" x14ac:dyDescent="0.25">
      <c r="A40" s="41" t="s">
        <v>65</v>
      </c>
      <c r="B40" s="41" t="s">
        <v>72</v>
      </c>
      <c r="C40" t="s">
        <v>74</v>
      </c>
      <c r="D40" t="s">
        <v>75</v>
      </c>
      <c r="E40" t="s">
        <v>76</v>
      </c>
      <c r="F40" t="s">
        <v>77</v>
      </c>
    </row>
    <row r="41" spans="1:6" x14ac:dyDescent="0.25">
      <c r="A41" s="7" t="s">
        <v>25</v>
      </c>
      <c r="B41" s="15" t="s">
        <v>69</v>
      </c>
      <c r="C41" s="48">
        <v>0.33333333333333331</v>
      </c>
      <c r="D41" s="48">
        <v>0.18518518518518517</v>
      </c>
      <c r="E41" s="48">
        <v>0.33333333333333331</v>
      </c>
      <c r="F41" s="48">
        <v>0.3888888888888889</v>
      </c>
    </row>
    <row r="42" spans="1:6" x14ac:dyDescent="0.25">
      <c r="A42" s="5" t="s">
        <v>26</v>
      </c>
      <c r="B42" s="14" t="s">
        <v>69</v>
      </c>
      <c r="C42" s="48">
        <v>0.86111111111111116</v>
      </c>
      <c r="D42" s="48">
        <v>0.81481481481481477</v>
      </c>
      <c r="E42" s="48">
        <v>0.65277777777777779</v>
      </c>
      <c r="F42" s="48">
        <v>1</v>
      </c>
    </row>
    <row r="43" spans="1:6" x14ac:dyDescent="0.25">
      <c r="A43" s="5" t="s">
        <v>27</v>
      </c>
      <c r="B43" s="14" t="s">
        <v>69</v>
      </c>
      <c r="C43" s="48">
        <v>0.71621621621621623</v>
      </c>
      <c r="D43" s="48">
        <v>0.6216216216216216</v>
      </c>
      <c r="E43" s="48">
        <v>0.63513513513513509</v>
      </c>
      <c r="F43" s="48">
        <v>0.63513513513513509</v>
      </c>
    </row>
    <row r="44" spans="1:6" x14ac:dyDescent="0.25">
      <c r="A44" s="5" t="s">
        <v>29</v>
      </c>
      <c r="B44" s="14" t="s">
        <v>69</v>
      </c>
      <c r="C44" s="48">
        <v>0.68292682926829273</v>
      </c>
      <c r="D44" s="48">
        <v>0.68699186991869921</v>
      </c>
      <c r="E44" s="48">
        <v>0.57317073170731703</v>
      </c>
      <c r="F44" s="48">
        <v>0.6097560975609756</v>
      </c>
    </row>
    <row r="45" spans="1:6" x14ac:dyDescent="0.25">
      <c r="A45" s="5" t="s">
        <v>31</v>
      </c>
      <c r="B45" s="14" t="s">
        <v>69</v>
      </c>
      <c r="C45" s="48">
        <v>0.7533333333333333</v>
      </c>
      <c r="D45" s="48">
        <v>0.59111111111111114</v>
      </c>
      <c r="E45" s="48">
        <v>0.64666666666666661</v>
      </c>
      <c r="F45" s="48">
        <v>0.79333333333333333</v>
      </c>
    </row>
    <row r="46" spans="1:6" x14ac:dyDescent="0.25">
      <c r="A46" s="5" t="s">
        <v>33</v>
      </c>
      <c r="B46" s="14" t="s">
        <v>69</v>
      </c>
      <c r="C46" s="48">
        <v>0.77551020408163263</v>
      </c>
      <c r="D46" s="48">
        <v>0.65986394557823125</v>
      </c>
      <c r="E46" s="48">
        <v>0.74489795918367352</v>
      </c>
      <c r="F46" s="48">
        <v>0.72448979591836737</v>
      </c>
    </row>
    <row r="47" spans="1:6" x14ac:dyDescent="0.25">
      <c r="A47" s="5" t="s">
        <v>35</v>
      </c>
      <c r="B47" s="14" t="s">
        <v>69</v>
      </c>
      <c r="C47" s="48">
        <v>0.71176470588235297</v>
      </c>
      <c r="D47" s="48">
        <v>0.76078431372549016</v>
      </c>
      <c r="E47" s="48">
        <v>0.84705882352941175</v>
      </c>
      <c r="F47" s="48">
        <v>0.85882352941176465</v>
      </c>
    </row>
    <row r="48" spans="1:6" x14ac:dyDescent="0.25">
      <c r="A48" s="5" t="s">
        <v>36</v>
      </c>
      <c r="B48" s="14" t="s">
        <v>69</v>
      </c>
      <c r="C48" s="48">
        <v>0.63888888888888884</v>
      </c>
      <c r="D48" s="48">
        <v>0.79629629629629628</v>
      </c>
      <c r="E48" s="48">
        <v>0.65972222222222221</v>
      </c>
      <c r="F48" s="48">
        <v>0.57638888888888884</v>
      </c>
    </row>
    <row r="49" spans="1:6" x14ac:dyDescent="0.25">
      <c r="A49" s="5" t="s">
        <v>38</v>
      </c>
      <c r="B49" s="14" t="s">
        <v>69</v>
      </c>
      <c r="C49" s="48">
        <v>0.85</v>
      </c>
      <c r="D49" s="48">
        <v>0.81428571428571428</v>
      </c>
      <c r="E49" s="48">
        <v>0.47857142857142859</v>
      </c>
      <c r="F49" s="48">
        <v>0.89642857142857146</v>
      </c>
    </row>
    <row r="50" spans="1:6" x14ac:dyDescent="0.25">
      <c r="A50" s="7" t="s">
        <v>39</v>
      </c>
      <c r="B50" s="15" t="s">
        <v>69</v>
      </c>
      <c r="C50" s="48">
        <v>0.92708333333333337</v>
      </c>
      <c r="D50" s="48">
        <v>0.96527777777777779</v>
      </c>
      <c r="E50" s="48">
        <v>0.67708333333333337</v>
      </c>
      <c r="F50" s="48">
        <v>0.92708333333333337</v>
      </c>
    </row>
    <row r="51" spans="1:6" x14ac:dyDescent="0.25">
      <c r="A51" s="7" t="s">
        <v>40</v>
      </c>
      <c r="B51" s="15" t="s">
        <v>69</v>
      </c>
      <c r="C51" s="48">
        <v>0.80232558139534882</v>
      </c>
      <c r="D51" s="48">
        <v>0.78294573643410847</v>
      </c>
      <c r="E51" s="48">
        <v>0.81395348837209303</v>
      </c>
      <c r="F51" s="48">
        <v>0.79069767441860461</v>
      </c>
    </row>
    <row r="52" spans="1:6" x14ac:dyDescent="0.25">
      <c r="A52" s="5" t="s">
        <v>41</v>
      </c>
      <c r="B52" s="14" t="s">
        <v>69</v>
      </c>
      <c r="C52" s="48">
        <v>0.46875</v>
      </c>
      <c r="D52" s="48">
        <v>0.32291666666666669</v>
      </c>
      <c r="E52" s="48">
        <v>0.4375</v>
      </c>
      <c r="F52" s="48">
        <v>0.18359375</v>
      </c>
    </row>
    <row r="53" spans="1:6" x14ac:dyDescent="0.25">
      <c r="A53" s="5" t="s">
        <v>43</v>
      </c>
      <c r="B53" s="14" t="s">
        <v>69</v>
      </c>
      <c r="C53" s="48">
        <v>0.93181818181818177</v>
      </c>
      <c r="D53" s="48">
        <v>0.90909090909090906</v>
      </c>
      <c r="E53" s="48">
        <v>0.93181818181818177</v>
      </c>
      <c r="F53" s="48">
        <v>0.93181818181818177</v>
      </c>
    </row>
    <row r="54" spans="1:6" x14ac:dyDescent="0.25">
      <c r="A54" s="5" t="s">
        <v>44</v>
      </c>
      <c r="B54" s="14" t="s">
        <v>69</v>
      </c>
      <c r="C54" s="48">
        <v>0.87068965517241381</v>
      </c>
      <c r="D54" s="48">
        <v>0.79885057471264365</v>
      </c>
      <c r="E54" s="48">
        <v>0.85344827586206895</v>
      </c>
      <c r="F54" s="48">
        <v>0.88793103448275867</v>
      </c>
    </row>
    <row r="55" spans="1:6" x14ac:dyDescent="0.25">
      <c r="A55" s="7" t="s">
        <v>48</v>
      </c>
      <c r="B55" s="15" t="s">
        <v>69</v>
      </c>
      <c r="C55" s="48">
        <v>0.69607843137254899</v>
      </c>
      <c r="D55" s="48">
        <v>0.6470588235294118</v>
      </c>
      <c r="E55" s="48">
        <v>0.56862745098039214</v>
      </c>
      <c r="F55" s="48">
        <v>0.71568627450980393</v>
      </c>
    </row>
    <row r="56" spans="1:6" x14ac:dyDescent="0.25">
      <c r="A56" s="5" t="s">
        <v>49</v>
      </c>
      <c r="B56" s="14" t="s">
        <v>69</v>
      </c>
      <c r="C56" s="48">
        <v>0.75</v>
      </c>
      <c r="D56" s="48">
        <v>0.67460317460317465</v>
      </c>
      <c r="E56" s="48">
        <v>0.42857142857142855</v>
      </c>
      <c r="F56" s="48">
        <v>0.7142857142857143</v>
      </c>
    </row>
    <row r="57" spans="1:6" x14ac:dyDescent="0.25">
      <c r="A57" s="5" t="s">
        <v>50</v>
      </c>
      <c r="B57" s="14" t="s">
        <v>69</v>
      </c>
      <c r="C57" s="48">
        <v>0.8529411764705882</v>
      </c>
      <c r="D57" s="48">
        <v>0.80392156862745101</v>
      </c>
      <c r="E57" s="48">
        <v>0.76470588235294112</v>
      </c>
      <c r="F57" s="48">
        <v>0.86274509803921573</v>
      </c>
    </row>
    <row r="58" spans="1:6" x14ac:dyDescent="0.25">
      <c r="A58" s="5" t="s">
        <v>52</v>
      </c>
      <c r="B58" s="14" t="s">
        <v>69</v>
      </c>
      <c r="C58" s="48">
        <v>0.75</v>
      </c>
      <c r="D58" s="48">
        <v>0.52976190476190477</v>
      </c>
      <c r="E58" s="48">
        <v>0.5803571428571429</v>
      </c>
      <c r="F58" s="48">
        <v>0.9285714285714286</v>
      </c>
    </row>
    <row r="59" spans="1:6" x14ac:dyDescent="0.25">
      <c r="A59" s="5" t="s">
        <v>53</v>
      </c>
      <c r="B59" s="14" t="s">
        <v>69</v>
      </c>
      <c r="C59" s="48">
        <v>0.93103448275862066</v>
      </c>
      <c r="D59" s="48">
        <v>0.87931034482758619</v>
      </c>
      <c r="E59" s="48">
        <v>0.81896551724137934</v>
      </c>
      <c r="F59" s="48">
        <v>0.93103448275862066</v>
      </c>
    </row>
    <row r="60" spans="1:6" x14ac:dyDescent="0.25">
      <c r="A60" s="5" t="s">
        <v>54</v>
      </c>
      <c r="B60" s="14" t="s">
        <v>69</v>
      </c>
      <c r="C60" s="48">
        <v>0.94791666666666663</v>
      </c>
      <c r="D60" s="48">
        <v>0.78472222222222221</v>
      </c>
      <c r="E60" s="48">
        <v>0.88541666666666663</v>
      </c>
      <c r="F60" s="48">
        <v>0.9375</v>
      </c>
    </row>
    <row r="61" spans="1:6" x14ac:dyDescent="0.25">
      <c r="A61" s="5" t="s">
        <v>56</v>
      </c>
      <c r="B61" s="14" t="s">
        <v>69</v>
      </c>
      <c r="C61" s="48">
        <v>0.59615384615384615</v>
      </c>
      <c r="D61" s="48">
        <v>0.48717948717948717</v>
      </c>
      <c r="E61" s="48">
        <v>0.46153846153846156</v>
      </c>
      <c r="F61" s="48">
        <v>0.60576923076923073</v>
      </c>
    </row>
    <row r="62" spans="1:6" x14ac:dyDescent="0.25">
      <c r="A62" s="69" t="s">
        <v>64</v>
      </c>
      <c r="B62" s="72" t="s">
        <v>73</v>
      </c>
      <c r="C62" s="48">
        <v>0.77070552147239269</v>
      </c>
      <c r="D62" s="48">
        <v>0.71693933197000681</v>
      </c>
      <c r="E62" s="48">
        <v>0.67510224948875253</v>
      </c>
      <c r="F62" s="48">
        <v>0.76329243353783227</v>
      </c>
    </row>
    <row r="64" spans="1:6" x14ac:dyDescent="0.25">
      <c r="A64" s="41" t="s">
        <v>65</v>
      </c>
      <c r="B64" s="41" t="s">
        <v>72</v>
      </c>
      <c r="C64" t="s">
        <v>74</v>
      </c>
      <c r="D64" t="s">
        <v>75</v>
      </c>
      <c r="E64" t="s">
        <v>76</v>
      </c>
      <c r="F64" t="s">
        <v>77</v>
      </c>
    </row>
    <row r="65" spans="1:6" x14ac:dyDescent="0.25">
      <c r="A65" s="64" t="s">
        <v>23</v>
      </c>
      <c r="B65" s="70" t="s">
        <v>68</v>
      </c>
      <c r="C65" s="48">
        <v>0.95454545454545459</v>
      </c>
      <c r="D65" s="48">
        <v>0.84848484848484851</v>
      </c>
      <c r="E65" s="48">
        <v>0.81818181818181823</v>
      </c>
      <c r="F65" s="48">
        <v>0.86363636363636365</v>
      </c>
    </row>
    <row r="66" spans="1:6" x14ac:dyDescent="0.25">
      <c r="A66" s="7" t="s">
        <v>24</v>
      </c>
      <c r="B66" s="15" t="s">
        <v>68</v>
      </c>
      <c r="C66" s="48">
        <v>0.75</v>
      </c>
      <c r="D66" s="48">
        <v>0.6875</v>
      </c>
      <c r="E66" s="48">
        <v>0.65625</v>
      </c>
      <c r="F66" s="48">
        <v>0.75</v>
      </c>
    </row>
    <row r="67" spans="1:6" x14ac:dyDescent="0.25">
      <c r="A67" s="5" t="s">
        <v>28</v>
      </c>
      <c r="B67" s="14" t="s">
        <v>68</v>
      </c>
      <c r="C67" s="48">
        <v>0.77215189873417722</v>
      </c>
      <c r="D67" s="48">
        <v>0.64556962025316456</v>
      </c>
      <c r="E67" s="48">
        <v>0.77215189873417722</v>
      </c>
      <c r="F67" s="48">
        <v>0.75316455696202533</v>
      </c>
    </row>
    <row r="68" spans="1:6" x14ac:dyDescent="0.25">
      <c r="A68" s="5" t="s">
        <v>32</v>
      </c>
      <c r="B68" s="14" t="s">
        <v>68</v>
      </c>
      <c r="C68" s="48">
        <v>0.81666666666666665</v>
      </c>
      <c r="D68" s="48">
        <v>0.77777777777777779</v>
      </c>
      <c r="E68" s="48">
        <v>0.70833333333333337</v>
      </c>
      <c r="F68" s="48">
        <v>0.97499999999999998</v>
      </c>
    </row>
    <row r="69" spans="1:6" x14ac:dyDescent="0.25">
      <c r="A69" s="5" t="s">
        <v>37</v>
      </c>
      <c r="B69" s="14" t="s">
        <v>68</v>
      </c>
      <c r="C69" s="48">
        <v>0.82926829268292679</v>
      </c>
      <c r="D69" s="48">
        <v>0.82926829268292679</v>
      </c>
      <c r="E69" s="48">
        <v>0.73170731707317072</v>
      </c>
      <c r="F69" s="48">
        <v>0.98780487804878048</v>
      </c>
    </row>
    <row r="70" spans="1:6" x14ac:dyDescent="0.25">
      <c r="A70" s="5" t="s">
        <v>42</v>
      </c>
      <c r="B70" s="14" t="s">
        <v>68</v>
      </c>
      <c r="C70" s="48">
        <v>0.89583333333333337</v>
      </c>
      <c r="D70" s="48">
        <v>0.86805555555555558</v>
      </c>
      <c r="E70" s="48">
        <v>0.8125</v>
      </c>
      <c r="F70" s="48">
        <v>0.8125</v>
      </c>
    </row>
    <row r="71" spans="1:6" x14ac:dyDescent="0.25">
      <c r="A71" s="5" t="s">
        <v>46</v>
      </c>
      <c r="B71" s="14" t="s">
        <v>68</v>
      </c>
      <c r="C71" s="48">
        <v>0.79605263157894735</v>
      </c>
      <c r="D71" s="48">
        <v>0.82894736842105265</v>
      </c>
      <c r="E71" s="48">
        <v>0.69736842105263153</v>
      </c>
      <c r="F71" s="48">
        <v>0.71710526315789469</v>
      </c>
    </row>
    <row r="72" spans="1:6" x14ac:dyDescent="0.25">
      <c r="A72" s="5" t="s">
        <v>51</v>
      </c>
      <c r="B72" s="14" t="s">
        <v>68</v>
      </c>
      <c r="C72" s="48">
        <v>0.54022988505747127</v>
      </c>
      <c r="D72" s="48">
        <v>0.62452107279693492</v>
      </c>
      <c r="E72" s="48">
        <v>0.72988505747126442</v>
      </c>
      <c r="F72" s="48">
        <v>0.76436781609195403</v>
      </c>
    </row>
    <row r="73" spans="1:6" x14ac:dyDescent="0.25">
      <c r="A73" s="69" t="s">
        <v>64</v>
      </c>
      <c r="B73" s="72" t="s">
        <v>73</v>
      </c>
      <c r="C73" s="48">
        <v>0.77070552147239269</v>
      </c>
      <c r="D73" s="48">
        <v>0.71693933197000681</v>
      </c>
      <c r="E73" s="48">
        <v>0.67510224948875253</v>
      </c>
      <c r="F73" s="48">
        <v>0.76329243353783227</v>
      </c>
    </row>
    <row r="77" spans="1:6" x14ac:dyDescent="0.25">
      <c r="A77" s="41" t="s">
        <v>65</v>
      </c>
      <c r="B77" s="41" t="s">
        <v>72</v>
      </c>
      <c r="C77" t="s">
        <v>74</v>
      </c>
      <c r="D77" t="s">
        <v>75</v>
      </c>
      <c r="E77" t="s">
        <v>76</v>
      </c>
      <c r="F77" t="s">
        <v>77</v>
      </c>
    </row>
    <row r="78" spans="1:6" ht="45" x14ac:dyDescent="0.25">
      <c r="A78" s="8" t="s">
        <v>30</v>
      </c>
      <c r="B78" s="71" t="s">
        <v>70</v>
      </c>
      <c r="C78" s="48">
        <v>0.86363636363636365</v>
      </c>
      <c r="D78" s="48">
        <v>0.77777777777777779</v>
      </c>
      <c r="E78" s="48">
        <v>0.61363636363636365</v>
      </c>
      <c r="F78" s="48">
        <v>0.80303030303030298</v>
      </c>
    </row>
    <row r="79" spans="1:6" x14ac:dyDescent="0.25">
      <c r="A79" s="5" t="s">
        <v>34</v>
      </c>
      <c r="B79" s="14" t="s">
        <v>70</v>
      </c>
      <c r="C79" s="48">
        <v>0.70588235294117652</v>
      </c>
      <c r="D79" s="48">
        <v>0.45098039215686275</v>
      </c>
      <c r="E79" s="48">
        <v>0.80882352941176472</v>
      </c>
      <c r="F79" s="48">
        <v>0.6470588235294118</v>
      </c>
    </row>
    <row r="80" spans="1:6" x14ac:dyDescent="0.25">
      <c r="A80" s="5" t="s">
        <v>45</v>
      </c>
      <c r="B80" s="14" t="s">
        <v>71</v>
      </c>
      <c r="C80" s="48">
        <v>0.95161290322580649</v>
      </c>
      <c r="D80" s="48">
        <v>0.87813620071684584</v>
      </c>
      <c r="E80" s="48">
        <v>0.72043010752688175</v>
      </c>
      <c r="F80" s="48">
        <v>0.93010752688172038</v>
      </c>
    </row>
    <row r="81" spans="1:6" x14ac:dyDescent="0.25">
      <c r="A81" s="5" t="s">
        <v>47</v>
      </c>
      <c r="B81" s="14" t="s">
        <v>71</v>
      </c>
      <c r="C81" s="48">
        <v>0.84615384615384615</v>
      </c>
      <c r="D81" s="48">
        <v>0.85641025641025637</v>
      </c>
      <c r="E81" s="48">
        <v>0.82307692307692304</v>
      </c>
      <c r="F81" s="48">
        <v>0.72307692307692306</v>
      </c>
    </row>
    <row r="82" spans="1:6" x14ac:dyDescent="0.25">
      <c r="A82" s="69" t="s">
        <v>64</v>
      </c>
      <c r="B82" s="72" t="s">
        <v>73</v>
      </c>
      <c r="C82" s="48">
        <v>0.77070552147239269</v>
      </c>
      <c r="D82" s="48">
        <v>0.71693933197000681</v>
      </c>
      <c r="E82" s="48">
        <v>0.67510224948875253</v>
      </c>
      <c r="F82" s="48">
        <v>0.76329243353783227</v>
      </c>
    </row>
  </sheetData>
  <autoFilter ref="A1:F37">
    <filterColumn colId="1">
      <filters>
        <filter val="гимназия"/>
        <filter val="лицей"/>
        <filter val="рацон"/>
      </filters>
    </filterColumn>
  </autoFilter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opLeftCell="A73" workbookViewId="0">
      <selection activeCell="AB49" sqref="AB49"/>
    </sheetView>
  </sheetViews>
  <sheetFormatPr defaultRowHeight="15" x14ac:dyDescent="0.25"/>
  <cols>
    <col min="1" max="2" width="16.140625" customWidth="1"/>
  </cols>
  <sheetData>
    <row r="1" spans="1:15" x14ac:dyDescent="0.25">
      <c r="A1" s="41" t="s">
        <v>65</v>
      </c>
      <c r="B1" s="41" t="s">
        <v>72</v>
      </c>
      <c r="C1" s="41">
        <v>1</v>
      </c>
      <c r="D1" s="41">
        <v>2</v>
      </c>
      <c r="E1" s="41">
        <v>3</v>
      </c>
      <c r="F1" s="41">
        <v>4</v>
      </c>
      <c r="G1" s="41">
        <v>5</v>
      </c>
      <c r="H1" s="41">
        <v>6</v>
      </c>
      <c r="I1" s="41">
        <v>7</v>
      </c>
      <c r="J1" s="41">
        <v>8</v>
      </c>
      <c r="K1" s="41">
        <v>9</v>
      </c>
      <c r="L1" s="41">
        <v>10</v>
      </c>
      <c r="M1" s="41">
        <v>11</v>
      </c>
      <c r="N1" s="41">
        <v>12</v>
      </c>
      <c r="O1" s="41">
        <v>13</v>
      </c>
    </row>
    <row r="2" spans="1:15" x14ac:dyDescent="0.25">
      <c r="A2" s="64" t="s">
        <v>23</v>
      </c>
      <c r="B2" s="70" t="s">
        <v>68</v>
      </c>
      <c r="C2" s="65">
        <v>0.96969696969696972</v>
      </c>
      <c r="D2" s="66">
        <v>0.60606060606060608</v>
      </c>
      <c r="E2" s="66">
        <v>0.84848484848484851</v>
      </c>
      <c r="F2" s="66">
        <v>0.87878787878787878</v>
      </c>
      <c r="G2" s="66">
        <v>0.78787878787878785</v>
      </c>
      <c r="H2" s="66">
        <v>0.93939393939393945</v>
      </c>
      <c r="I2" s="66">
        <v>0.84848484848484851</v>
      </c>
      <c r="J2" s="66">
        <v>0.78787878787878785</v>
      </c>
      <c r="K2" s="66">
        <v>0.90909090909090906</v>
      </c>
      <c r="L2" s="66">
        <v>0.75757575757575757</v>
      </c>
      <c r="M2" s="66">
        <v>0.69696969696969702</v>
      </c>
      <c r="N2" s="66">
        <v>0.81818181818181823</v>
      </c>
      <c r="O2" s="67">
        <v>0.75757575757575757</v>
      </c>
    </row>
    <row r="3" spans="1:15" x14ac:dyDescent="0.25">
      <c r="A3" s="7" t="s">
        <v>24</v>
      </c>
      <c r="B3" s="15" t="s">
        <v>68</v>
      </c>
      <c r="C3" s="54">
        <v>0.9375</v>
      </c>
      <c r="D3" s="50">
        <v>0.625</v>
      </c>
      <c r="E3" s="50">
        <v>0.875</v>
      </c>
      <c r="F3" s="50">
        <v>0.9375</v>
      </c>
      <c r="G3" s="50">
        <v>0.6875</v>
      </c>
      <c r="H3" s="50">
        <v>1</v>
      </c>
      <c r="I3" s="50">
        <v>0.8125</v>
      </c>
      <c r="J3" s="50">
        <v>0.625</v>
      </c>
      <c r="K3" s="50">
        <v>0.8125</v>
      </c>
      <c r="L3" s="50">
        <v>0.9375</v>
      </c>
      <c r="M3" s="50">
        <v>0.75</v>
      </c>
      <c r="N3" s="50">
        <v>0.5625</v>
      </c>
      <c r="O3" s="55">
        <v>0.5</v>
      </c>
    </row>
    <row r="4" spans="1:15" x14ac:dyDescent="0.25">
      <c r="A4" s="7" t="s">
        <v>25</v>
      </c>
      <c r="B4" s="15" t="s">
        <v>69</v>
      </c>
      <c r="C4" s="54">
        <v>1</v>
      </c>
      <c r="D4" s="50">
        <v>0.55555555555555558</v>
      </c>
      <c r="E4" s="50">
        <v>0.88888888888888884</v>
      </c>
      <c r="F4" s="50">
        <v>0.88888888888888884</v>
      </c>
      <c r="G4" s="50">
        <v>0.44444444444444442</v>
      </c>
      <c r="H4" s="50">
        <v>0.44444444444444442</v>
      </c>
      <c r="I4" s="50">
        <v>0.22222222222222221</v>
      </c>
      <c r="J4" s="50">
        <v>0.33333333333333331</v>
      </c>
      <c r="K4" s="50">
        <v>0.44444444444444442</v>
      </c>
      <c r="L4" s="50">
        <v>0.88888888888888884</v>
      </c>
      <c r="M4" s="50">
        <v>0.1111111111111111</v>
      </c>
      <c r="N4" s="50">
        <v>0.1111111111111111</v>
      </c>
      <c r="O4" s="55">
        <v>0.44444444444444442</v>
      </c>
    </row>
    <row r="5" spans="1:15" x14ac:dyDescent="0.25">
      <c r="A5" s="5" t="s">
        <v>26</v>
      </c>
      <c r="B5" s="14" t="s">
        <v>69</v>
      </c>
      <c r="C5" s="54">
        <v>0.97222222222222221</v>
      </c>
      <c r="D5" s="50">
        <v>0.52777777777777779</v>
      </c>
      <c r="E5" s="50">
        <v>0.91666666666666663</v>
      </c>
      <c r="F5" s="50">
        <v>0.97222222222222221</v>
      </c>
      <c r="G5" s="50">
        <v>0.80555555555555558</v>
      </c>
      <c r="H5" s="50">
        <v>1</v>
      </c>
      <c r="I5" s="50">
        <v>0.72222222222222221</v>
      </c>
      <c r="J5" s="50">
        <v>0.77777777777777779</v>
      </c>
      <c r="K5" s="50">
        <v>0.88888888888888884</v>
      </c>
      <c r="L5" s="50">
        <v>0.75</v>
      </c>
      <c r="M5" s="50">
        <v>0.75</v>
      </c>
      <c r="N5" s="50">
        <v>0.72222222222222221</v>
      </c>
      <c r="O5" s="55">
        <v>0.58333333333333337</v>
      </c>
    </row>
    <row r="6" spans="1:15" x14ac:dyDescent="0.25">
      <c r="A6" s="5" t="s">
        <v>27</v>
      </c>
      <c r="B6" s="14" t="s">
        <v>69</v>
      </c>
      <c r="C6" s="54">
        <v>0.94594594594594594</v>
      </c>
      <c r="D6" s="50">
        <v>0.45945945945945948</v>
      </c>
      <c r="E6" s="50">
        <v>0.81081081081081086</v>
      </c>
      <c r="F6" s="50">
        <v>0.81081081081081086</v>
      </c>
      <c r="G6" s="50">
        <v>0.72972972972972971</v>
      </c>
      <c r="H6" s="50">
        <v>0.64864864864864868</v>
      </c>
      <c r="I6" s="50">
        <v>0.56756756756756754</v>
      </c>
      <c r="J6" s="50">
        <v>0.40540540540540543</v>
      </c>
      <c r="K6" s="50">
        <v>0.51351351351351349</v>
      </c>
      <c r="L6" s="50">
        <v>0.67567567567567566</v>
      </c>
      <c r="M6" s="50">
        <v>0.35135135135135137</v>
      </c>
      <c r="N6" s="50">
        <v>0.6216216216216216</v>
      </c>
      <c r="O6" s="55">
        <v>0.51351351351351349</v>
      </c>
    </row>
    <row r="7" spans="1:15" x14ac:dyDescent="0.25">
      <c r="A7" s="5" t="s">
        <v>28</v>
      </c>
      <c r="B7" s="14" t="s">
        <v>68</v>
      </c>
      <c r="C7" s="54">
        <v>0.97468354430379744</v>
      </c>
      <c r="D7" s="50">
        <v>0.63291139240506333</v>
      </c>
      <c r="E7" s="50">
        <v>0.92405063291139244</v>
      </c>
      <c r="F7" s="50">
        <v>0.92405063291139244</v>
      </c>
      <c r="G7" s="50">
        <v>0.70886075949367089</v>
      </c>
      <c r="H7" s="50">
        <v>0.86075949367088611</v>
      </c>
      <c r="I7" s="50">
        <v>0.69620253164556967</v>
      </c>
      <c r="J7" s="50">
        <v>0.77215189873417722</v>
      </c>
      <c r="K7" s="50">
        <v>0.84810126582278478</v>
      </c>
      <c r="L7" s="50">
        <v>0.60759493670886078</v>
      </c>
      <c r="M7" s="50">
        <v>0.65822784810126578</v>
      </c>
      <c r="N7" s="50">
        <v>0.59493670886075944</v>
      </c>
      <c r="O7" s="55">
        <v>0.63291139240506333</v>
      </c>
    </row>
    <row r="8" spans="1:15" x14ac:dyDescent="0.25">
      <c r="A8" s="5" t="s">
        <v>29</v>
      </c>
      <c r="B8" s="14" t="s">
        <v>69</v>
      </c>
      <c r="C8" s="54">
        <v>0.8902439024390244</v>
      </c>
      <c r="D8" s="50">
        <v>0.48780487804878048</v>
      </c>
      <c r="E8" s="50">
        <v>0.78048780487804881</v>
      </c>
      <c r="F8" s="50">
        <v>0.8902439024390244</v>
      </c>
      <c r="G8" s="50">
        <v>0.74390243902439024</v>
      </c>
      <c r="H8" s="50">
        <v>0.70731707317073167</v>
      </c>
      <c r="I8" s="50">
        <v>0.54878048780487809</v>
      </c>
      <c r="J8" s="50">
        <v>0.70731707317073167</v>
      </c>
      <c r="K8" s="50">
        <v>0.80487804878048785</v>
      </c>
      <c r="L8" s="50">
        <v>0.74390243902439024</v>
      </c>
      <c r="M8" s="50">
        <v>0.67073170731707321</v>
      </c>
      <c r="N8" s="50">
        <v>0.54878048780487809</v>
      </c>
      <c r="O8" s="55">
        <v>0.48780487804878048</v>
      </c>
    </row>
    <row r="9" spans="1:15" x14ac:dyDescent="0.25">
      <c r="A9" s="5" t="s">
        <v>31</v>
      </c>
      <c r="B9" s="14" t="s">
        <v>69</v>
      </c>
      <c r="C9" s="54">
        <v>0.96</v>
      </c>
      <c r="D9" s="50">
        <v>0.81333333333333335</v>
      </c>
      <c r="E9" s="50">
        <v>0.98666666666666669</v>
      </c>
      <c r="F9" s="50">
        <v>0.93333333333333335</v>
      </c>
      <c r="G9" s="50">
        <v>0.93333333333333335</v>
      </c>
      <c r="H9" s="50">
        <v>0.98666666666666669</v>
      </c>
      <c r="I9" s="50">
        <v>0.8666666666666667</v>
      </c>
      <c r="J9" s="50">
        <v>0.88</v>
      </c>
      <c r="K9" s="50">
        <v>0.94666666666666666</v>
      </c>
      <c r="L9" s="50">
        <v>0.90666666666666662</v>
      </c>
      <c r="M9" s="50">
        <v>0.85333333333333339</v>
      </c>
      <c r="N9" s="50">
        <v>0.73333333333333328</v>
      </c>
      <c r="O9" s="55">
        <v>0.72</v>
      </c>
    </row>
    <row r="10" spans="1:15" ht="18" customHeight="1" x14ac:dyDescent="0.25">
      <c r="A10" s="8" t="s">
        <v>30</v>
      </c>
      <c r="B10" s="71" t="s">
        <v>70</v>
      </c>
      <c r="C10" s="54">
        <v>0.87878787878787878</v>
      </c>
      <c r="D10" s="50">
        <v>0.71212121212121215</v>
      </c>
      <c r="E10" s="50">
        <v>0.98484848484848486</v>
      </c>
      <c r="F10" s="50">
        <v>0.87878787878787878</v>
      </c>
      <c r="G10" s="50">
        <v>0.87878787878787878</v>
      </c>
      <c r="H10" s="50">
        <v>0.93939393939393945</v>
      </c>
      <c r="I10" s="50">
        <v>0.86363636363636365</v>
      </c>
      <c r="J10" s="50">
        <v>0.80303030303030298</v>
      </c>
      <c r="K10" s="50">
        <v>0.86363636363636365</v>
      </c>
      <c r="L10" s="50">
        <v>0.9242424242424242</v>
      </c>
      <c r="M10" s="50">
        <v>0.80303030303030298</v>
      </c>
      <c r="N10" s="50">
        <v>0.78787878787878785</v>
      </c>
      <c r="O10" s="55">
        <v>0.78787878787878785</v>
      </c>
    </row>
    <row r="11" spans="1:15" x14ac:dyDescent="0.25">
      <c r="A11" s="5" t="s">
        <v>32</v>
      </c>
      <c r="B11" s="14" t="s">
        <v>68</v>
      </c>
      <c r="C11" s="54">
        <v>0.95</v>
      </c>
      <c r="D11" s="50">
        <v>0.6333333333333333</v>
      </c>
      <c r="E11" s="50">
        <v>0.91666666666666663</v>
      </c>
      <c r="F11" s="50">
        <v>0.98333333333333328</v>
      </c>
      <c r="G11" s="50">
        <v>0.81666666666666665</v>
      </c>
      <c r="H11" s="50">
        <v>0.76666666666666672</v>
      </c>
      <c r="I11" s="50">
        <v>0.8666666666666667</v>
      </c>
      <c r="J11" s="50">
        <v>0.83333333333333337</v>
      </c>
      <c r="K11" s="50">
        <v>0.81666666666666665</v>
      </c>
      <c r="L11" s="50">
        <v>0.8833333333333333</v>
      </c>
      <c r="M11" s="50">
        <v>0.78333333333333333</v>
      </c>
      <c r="N11" s="50">
        <v>0.73333333333333328</v>
      </c>
      <c r="O11" s="55">
        <v>0.56666666666666665</v>
      </c>
    </row>
    <row r="12" spans="1:15" x14ac:dyDescent="0.25">
      <c r="A12" s="5" t="s">
        <v>33</v>
      </c>
      <c r="B12" s="14" t="s">
        <v>69</v>
      </c>
      <c r="C12" s="54">
        <v>0.55102040816326525</v>
      </c>
      <c r="D12" s="50">
        <v>0.42857142857142855</v>
      </c>
      <c r="E12" s="50">
        <v>0.53061224489795922</v>
      </c>
      <c r="F12" s="50">
        <v>0.51020408163265307</v>
      </c>
      <c r="G12" s="50">
        <v>0.48979591836734693</v>
      </c>
      <c r="H12" s="50">
        <v>0.55102040816326525</v>
      </c>
      <c r="I12" s="50">
        <v>0.53061224489795922</v>
      </c>
      <c r="J12" s="50">
        <v>0.42857142857142855</v>
      </c>
      <c r="K12" s="50">
        <v>0.59183673469387754</v>
      </c>
      <c r="L12" s="50">
        <v>0.67346938775510201</v>
      </c>
      <c r="M12" s="50">
        <v>0.69387755102040816</v>
      </c>
      <c r="N12" s="50">
        <v>0.46938775510204084</v>
      </c>
      <c r="O12" s="55">
        <v>0.53061224489795922</v>
      </c>
    </row>
    <row r="13" spans="1:15" x14ac:dyDescent="0.25">
      <c r="A13" s="5" t="s">
        <v>34</v>
      </c>
      <c r="B13" s="14" t="s">
        <v>70</v>
      </c>
      <c r="C13" s="54">
        <v>1</v>
      </c>
      <c r="D13" s="50">
        <v>0.55882352941176472</v>
      </c>
      <c r="E13" s="50">
        <v>0.97058823529411764</v>
      </c>
      <c r="F13" s="50">
        <v>1</v>
      </c>
      <c r="G13" s="50">
        <v>0.8529411764705882</v>
      </c>
      <c r="H13" s="50">
        <v>0.82352941176470584</v>
      </c>
      <c r="I13" s="50">
        <v>0.88235294117647056</v>
      </c>
      <c r="J13" s="50">
        <v>0.82352941176470584</v>
      </c>
      <c r="K13" s="50">
        <v>0.94117647058823528</v>
      </c>
      <c r="L13" s="50">
        <v>0.97058823529411764</v>
      </c>
      <c r="M13" s="50">
        <v>0.88235294117647056</v>
      </c>
      <c r="N13" s="50">
        <v>0.8529411764705882</v>
      </c>
      <c r="O13" s="55">
        <v>0.82352941176470584</v>
      </c>
    </row>
    <row r="14" spans="1:15" x14ac:dyDescent="0.25">
      <c r="A14" s="5" t="s">
        <v>35</v>
      </c>
      <c r="B14" s="14" t="s">
        <v>69</v>
      </c>
      <c r="C14" s="54">
        <v>0.94117647058823528</v>
      </c>
      <c r="D14" s="50">
        <v>0.85882352941176465</v>
      </c>
      <c r="E14" s="50">
        <v>0.94117647058823528</v>
      </c>
      <c r="F14" s="50">
        <v>0.92941176470588238</v>
      </c>
      <c r="G14" s="50">
        <v>0.85882352941176465</v>
      </c>
      <c r="H14" s="50">
        <v>0.97647058823529409</v>
      </c>
      <c r="I14" s="50">
        <v>0.82352941176470584</v>
      </c>
      <c r="J14" s="50">
        <v>0.85882352941176465</v>
      </c>
      <c r="K14" s="50">
        <v>0.88235294117647056</v>
      </c>
      <c r="L14" s="50">
        <v>0.89411764705882357</v>
      </c>
      <c r="M14" s="50">
        <v>0.76470588235294112</v>
      </c>
      <c r="N14" s="50">
        <v>0.71764705882352942</v>
      </c>
      <c r="O14" s="55">
        <v>0.84705882352941175</v>
      </c>
    </row>
    <row r="15" spans="1:15" x14ac:dyDescent="0.25">
      <c r="A15" s="5" t="s">
        <v>36</v>
      </c>
      <c r="B15" s="14" t="s">
        <v>69</v>
      </c>
      <c r="C15" s="54">
        <v>0.94444444444444442</v>
      </c>
      <c r="D15" s="50">
        <v>0.51388888888888884</v>
      </c>
      <c r="E15" s="50">
        <v>0.79166666666666663</v>
      </c>
      <c r="F15" s="50">
        <v>0.88888888888888884</v>
      </c>
      <c r="G15" s="50">
        <v>0.65277777777777779</v>
      </c>
      <c r="H15" s="50">
        <v>0.84722222222222221</v>
      </c>
      <c r="I15" s="50">
        <v>0.66666666666666663</v>
      </c>
      <c r="J15" s="50">
        <v>0.63888888888888884</v>
      </c>
      <c r="K15" s="50">
        <v>0.77777777777777779</v>
      </c>
      <c r="L15" s="50">
        <v>0.69444444444444442</v>
      </c>
      <c r="M15" s="50">
        <v>0.58333333333333337</v>
      </c>
      <c r="N15" s="50">
        <v>0.40277777777777779</v>
      </c>
      <c r="O15" s="55">
        <v>0.44444444444444442</v>
      </c>
    </row>
    <row r="16" spans="1:15" x14ac:dyDescent="0.25">
      <c r="A16" s="5" t="s">
        <v>37</v>
      </c>
      <c r="B16" s="14" t="s">
        <v>68</v>
      </c>
      <c r="C16" s="54">
        <v>0.92682926829268297</v>
      </c>
      <c r="D16" s="50">
        <v>0.53658536585365857</v>
      </c>
      <c r="E16" s="50">
        <v>0.92682926829268297</v>
      </c>
      <c r="F16" s="50">
        <v>0.95121951219512191</v>
      </c>
      <c r="G16" s="50">
        <v>0.85365853658536583</v>
      </c>
      <c r="H16" s="50">
        <v>0.95121951219512191</v>
      </c>
      <c r="I16" s="50">
        <v>0.68292682926829273</v>
      </c>
      <c r="J16" s="50">
        <v>0.92682926829268297</v>
      </c>
      <c r="K16" s="50">
        <v>0.92682926829268297</v>
      </c>
      <c r="L16" s="50">
        <v>0.95121951219512191</v>
      </c>
      <c r="M16" s="50">
        <v>0.82926829268292679</v>
      </c>
      <c r="N16" s="50">
        <v>0.75609756097560976</v>
      </c>
      <c r="O16" s="55">
        <v>0.6097560975609756</v>
      </c>
    </row>
    <row r="17" spans="1:15" x14ac:dyDescent="0.25">
      <c r="A17" s="5" t="s">
        <v>38</v>
      </c>
      <c r="B17" s="14" t="s">
        <v>69</v>
      </c>
      <c r="C17" s="54">
        <v>0.95</v>
      </c>
      <c r="D17" s="50">
        <v>0.7142857142857143</v>
      </c>
      <c r="E17" s="50">
        <v>0.95714285714285718</v>
      </c>
      <c r="F17" s="50">
        <v>0.93571428571428572</v>
      </c>
      <c r="G17" s="50">
        <v>0.8</v>
      </c>
      <c r="H17" s="50">
        <v>0.8571428571428571</v>
      </c>
      <c r="I17" s="50">
        <v>0.86428571428571432</v>
      </c>
      <c r="J17" s="50">
        <v>0.84285714285714286</v>
      </c>
      <c r="K17" s="50">
        <v>0.92142857142857137</v>
      </c>
      <c r="L17" s="50">
        <v>0.87857142857142856</v>
      </c>
      <c r="M17" s="50">
        <v>0.8</v>
      </c>
      <c r="N17" s="50">
        <v>0.72857142857142854</v>
      </c>
      <c r="O17" s="55">
        <v>0.7857142857142857</v>
      </c>
    </row>
    <row r="18" spans="1:15" x14ac:dyDescent="0.25">
      <c r="A18" s="7" t="s">
        <v>39</v>
      </c>
      <c r="B18" s="15" t="s">
        <v>69</v>
      </c>
      <c r="C18" s="54">
        <v>0.95833333333333337</v>
      </c>
      <c r="D18" s="50">
        <v>0.70833333333333337</v>
      </c>
      <c r="E18" s="50">
        <v>0.9375</v>
      </c>
      <c r="F18" s="50">
        <v>0.8125</v>
      </c>
      <c r="G18" s="50">
        <v>0.625</v>
      </c>
      <c r="H18" s="50">
        <v>0.91666666666666663</v>
      </c>
      <c r="I18" s="50">
        <v>0.64583333333333337</v>
      </c>
      <c r="J18" s="50">
        <v>0.95833333333333337</v>
      </c>
      <c r="K18" s="50">
        <v>0.95833333333333337</v>
      </c>
      <c r="L18" s="50">
        <v>0.85416666666666663</v>
      </c>
      <c r="M18" s="50">
        <v>0.6875</v>
      </c>
      <c r="N18" s="50">
        <v>0.85416666666666663</v>
      </c>
      <c r="O18" s="55">
        <v>0.77083333333333337</v>
      </c>
    </row>
    <row r="19" spans="1:15" x14ac:dyDescent="0.25">
      <c r="A19" s="7" t="s">
        <v>40</v>
      </c>
      <c r="B19" s="15" t="s">
        <v>69</v>
      </c>
      <c r="C19" s="54">
        <v>0.86046511627906974</v>
      </c>
      <c r="D19" s="50">
        <v>0.39534883720930231</v>
      </c>
      <c r="E19" s="50">
        <v>0.76744186046511631</v>
      </c>
      <c r="F19" s="50">
        <v>0.81395348837209303</v>
      </c>
      <c r="G19" s="50">
        <v>0.79069767441860461</v>
      </c>
      <c r="H19" s="50">
        <v>0.86046511627906974</v>
      </c>
      <c r="I19" s="50">
        <v>0.53488372093023251</v>
      </c>
      <c r="J19" s="50">
        <v>0.51162790697674421</v>
      </c>
      <c r="K19" s="50">
        <v>0.39534883720930231</v>
      </c>
      <c r="L19" s="50">
        <v>0.53488372093023251</v>
      </c>
      <c r="M19" s="50">
        <v>0.37209302325581395</v>
      </c>
      <c r="N19" s="50">
        <v>0.39534883720930231</v>
      </c>
      <c r="O19" s="55">
        <v>0.48837209302325579</v>
      </c>
    </row>
    <row r="20" spans="1:15" x14ac:dyDescent="0.25">
      <c r="A20" s="5" t="s">
        <v>41</v>
      </c>
      <c r="B20" s="14" t="s">
        <v>69</v>
      </c>
      <c r="C20" s="54">
        <v>0.4921875</v>
      </c>
      <c r="D20" s="50">
        <v>0.8828125</v>
      </c>
      <c r="E20" s="50">
        <v>0.9296875</v>
      </c>
      <c r="F20" s="50">
        <v>0.765625</v>
      </c>
      <c r="G20" s="50">
        <v>0.6875</v>
      </c>
      <c r="H20" s="50">
        <v>0.671875</v>
      </c>
      <c r="I20" s="50">
        <v>0.7421875</v>
      </c>
      <c r="J20" s="50">
        <v>0.9140625</v>
      </c>
      <c r="K20" s="50">
        <v>0.8671875</v>
      </c>
      <c r="L20" s="50">
        <v>0.6171875</v>
      </c>
      <c r="M20" s="50">
        <v>0.6953125</v>
      </c>
      <c r="N20" s="50">
        <v>0.640625</v>
      </c>
      <c r="O20" s="55">
        <v>0.4921875</v>
      </c>
    </row>
    <row r="21" spans="1:15" x14ac:dyDescent="0.25">
      <c r="A21" s="5" t="s">
        <v>42</v>
      </c>
      <c r="B21" s="14" t="s">
        <v>68</v>
      </c>
      <c r="C21" s="54">
        <v>0.83333333333333337</v>
      </c>
      <c r="D21" s="50">
        <v>0.39583333333333331</v>
      </c>
      <c r="E21" s="50">
        <v>0.66666666666666663</v>
      </c>
      <c r="F21" s="50">
        <v>0.75</v>
      </c>
      <c r="G21" s="50">
        <v>0.66666666666666663</v>
      </c>
      <c r="H21" s="50">
        <v>0.89583333333333337</v>
      </c>
      <c r="I21" s="50">
        <v>0.79166666666666663</v>
      </c>
      <c r="J21" s="50">
        <v>0.375</v>
      </c>
      <c r="K21" s="50">
        <v>0.8125</v>
      </c>
      <c r="L21" s="50">
        <v>0.58333333333333337</v>
      </c>
      <c r="M21" s="50">
        <v>0.35416666666666669</v>
      </c>
      <c r="N21" s="50">
        <v>0.33333333333333331</v>
      </c>
      <c r="O21" s="55">
        <v>0.29166666666666669</v>
      </c>
    </row>
    <row r="22" spans="1:15" x14ac:dyDescent="0.25">
      <c r="A22" s="5" t="s">
        <v>43</v>
      </c>
      <c r="B22" s="14" t="s">
        <v>69</v>
      </c>
      <c r="C22" s="54">
        <v>0.81818181818181823</v>
      </c>
      <c r="D22" s="50">
        <v>0.68181818181818177</v>
      </c>
      <c r="E22" s="50">
        <v>0.90909090909090906</v>
      </c>
      <c r="F22" s="50">
        <v>0.81818181818181823</v>
      </c>
      <c r="G22" s="50">
        <v>0.77272727272727271</v>
      </c>
      <c r="H22" s="50">
        <v>0.90909090909090906</v>
      </c>
      <c r="I22" s="50">
        <v>0.77272727272727271</v>
      </c>
      <c r="J22" s="50">
        <v>0.81818181818181823</v>
      </c>
      <c r="K22" s="50">
        <v>0.95454545454545459</v>
      </c>
      <c r="L22" s="50">
        <v>0.86363636363636365</v>
      </c>
      <c r="M22" s="50">
        <v>0.86363636363636365</v>
      </c>
      <c r="N22" s="50">
        <v>0.77272727272727271</v>
      </c>
      <c r="O22" s="55">
        <v>0.59090909090909094</v>
      </c>
    </row>
    <row r="23" spans="1:15" x14ac:dyDescent="0.25">
      <c r="A23" s="5" t="s">
        <v>44</v>
      </c>
      <c r="B23" s="14" t="s">
        <v>69</v>
      </c>
      <c r="C23" s="54">
        <v>0.94827586206896552</v>
      </c>
      <c r="D23" s="50">
        <v>0.65517241379310343</v>
      </c>
      <c r="E23" s="50">
        <v>0.84482758620689657</v>
      </c>
      <c r="F23" s="50">
        <v>0.68965517241379315</v>
      </c>
      <c r="G23" s="50">
        <v>0.7931034482758621</v>
      </c>
      <c r="H23" s="50">
        <v>0.91379310344827591</v>
      </c>
      <c r="I23" s="50">
        <v>0.7931034482758621</v>
      </c>
      <c r="J23" s="50">
        <v>0.77586206896551724</v>
      </c>
      <c r="K23" s="50">
        <v>0.84482758620689657</v>
      </c>
      <c r="L23" s="50">
        <v>0.77586206896551724</v>
      </c>
      <c r="M23" s="50">
        <v>0.67241379310344829</v>
      </c>
      <c r="N23" s="50">
        <v>0.51724137931034486</v>
      </c>
      <c r="O23" s="55">
        <v>0.89655172413793105</v>
      </c>
    </row>
    <row r="24" spans="1:15" x14ac:dyDescent="0.25">
      <c r="A24" s="5" t="s">
        <v>45</v>
      </c>
      <c r="B24" s="14" t="s">
        <v>71</v>
      </c>
      <c r="C24" s="54">
        <v>0.91397849462365588</v>
      </c>
      <c r="D24" s="50">
        <v>0.64516129032258063</v>
      </c>
      <c r="E24" s="50">
        <v>0.94623655913978499</v>
      </c>
      <c r="F24" s="50">
        <v>0.92473118279569888</v>
      </c>
      <c r="G24" s="50">
        <v>0.66666666666666663</v>
      </c>
      <c r="H24" s="50">
        <v>0.90322580645161288</v>
      </c>
      <c r="I24" s="50">
        <v>0.78494623655913975</v>
      </c>
      <c r="J24" s="50">
        <v>0.72043010752688175</v>
      </c>
      <c r="K24" s="50">
        <v>0.92473118279569888</v>
      </c>
      <c r="L24" s="50">
        <v>0.87096774193548387</v>
      </c>
      <c r="M24" s="50">
        <v>0.75268817204301075</v>
      </c>
      <c r="N24" s="50">
        <v>0.69892473118279574</v>
      </c>
      <c r="O24" s="55">
        <v>0.78494623655913975</v>
      </c>
    </row>
    <row r="25" spans="1:15" x14ac:dyDescent="0.25">
      <c r="A25" s="5" t="s">
        <v>46</v>
      </c>
      <c r="B25" s="14" t="s">
        <v>68</v>
      </c>
      <c r="C25" s="54">
        <v>0.88157894736842102</v>
      </c>
      <c r="D25" s="50">
        <v>0.67105263157894735</v>
      </c>
      <c r="E25" s="50">
        <v>0.90789473684210531</v>
      </c>
      <c r="F25" s="50">
        <v>0.93421052631578949</v>
      </c>
      <c r="G25" s="50">
        <v>0.78947368421052633</v>
      </c>
      <c r="H25" s="50">
        <v>0.90789473684210531</v>
      </c>
      <c r="I25" s="50">
        <v>0.81578947368421051</v>
      </c>
      <c r="J25" s="50">
        <v>0.75</v>
      </c>
      <c r="K25" s="50">
        <v>0.86842105263157898</v>
      </c>
      <c r="L25" s="50">
        <v>0.80263157894736847</v>
      </c>
      <c r="M25" s="50">
        <v>0.85526315789473684</v>
      </c>
      <c r="N25" s="50">
        <v>0.64473684210526316</v>
      </c>
      <c r="O25" s="55">
        <v>0.75</v>
      </c>
    </row>
    <row r="26" spans="1:15" x14ac:dyDescent="0.25">
      <c r="A26" s="5" t="s">
        <v>47</v>
      </c>
      <c r="B26" s="14" t="s">
        <v>71</v>
      </c>
      <c r="C26" s="54">
        <v>0.90769230769230769</v>
      </c>
      <c r="D26" s="50">
        <v>0.76923076923076927</v>
      </c>
      <c r="E26" s="50">
        <v>0.98461538461538467</v>
      </c>
      <c r="F26" s="50">
        <v>0.98461538461538467</v>
      </c>
      <c r="G26" s="50">
        <v>0.93846153846153846</v>
      </c>
      <c r="H26" s="50">
        <v>0.84615384615384615</v>
      </c>
      <c r="I26" s="50">
        <v>0.92307692307692313</v>
      </c>
      <c r="J26" s="50">
        <v>0.9538461538461539</v>
      </c>
      <c r="K26" s="50">
        <v>0.9538461538461539</v>
      </c>
      <c r="L26" s="50">
        <v>0.98461538461538467</v>
      </c>
      <c r="M26" s="50">
        <v>0.93846153846153846</v>
      </c>
      <c r="N26" s="50">
        <v>0.96923076923076923</v>
      </c>
      <c r="O26" s="55">
        <v>0.81538461538461537</v>
      </c>
    </row>
    <row r="27" spans="1:15" x14ac:dyDescent="0.25">
      <c r="A27" s="7" t="s">
        <v>48</v>
      </c>
      <c r="B27" s="15" t="s">
        <v>69</v>
      </c>
      <c r="C27" s="54">
        <v>0.94117647058823528</v>
      </c>
      <c r="D27" s="50">
        <v>0.47058823529411764</v>
      </c>
      <c r="E27" s="50">
        <v>0.76470588235294112</v>
      </c>
      <c r="F27" s="50">
        <v>0.84313725490196079</v>
      </c>
      <c r="G27" s="50">
        <v>0.56862745098039214</v>
      </c>
      <c r="H27" s="50">
        <v>0.82352941176470584</v>
      </c>
      <c r="I27" s="50">
        <v>0.60784313725490191</v>
      </c>
      <c r="J27" s="50">
        <v>0.56862745098039214</v>
      </c>
      <c r="K27" s="50">
        <v>0.78431372549019607</v>
      </c>
      <c r="L27" s="50">
        <v>0.70588235294117652</v>
      </c>
      <c r="M27" s="50">
        <v>0.56862745098039214</v>
      </c>
      <c r="N27" s="50">
        <v>0.56862745098039214</v>
      </c>
      <c r="O27" s="55">
        <v>0.43137254901960786</v>
      </c>
    </row>
    <row r="28" spans="1:15" x14ac:dyDescent="0.25">
      <c r="A28" s="5" t="s">
        <v>49</v>
      </c>
      <c r="B28" s="14" t="s">
        <v>69</v>
      </c>
      <c r="C28" s="54">
        <v>0.90476190476190477</v>
      </c>
      <c r="D28" s="50">
        <v>0.2857142857142857</v>
      </c>
      <c r="E28" s="50">
        <v>0.80952380952380953</v>
      </c>
      <c r="F28" s="50">
        <v>0.83333333333333337</v>
      </c>
      <c r="G28" s="50">
        <v>0.69047619047619047</v>
      </c>
      <c r="H28" s="50">
        <v>0.88095238095238093</v>
      </c>
      <c r="I28" s="50">
        <v>0.73809523809523814</v>
      </c>
      <c r="J28" s="50">
        <v>0.54761904761904767</v>
      </c>
      <c r="K28" s="50">
        <v>0.80952380952380953</v>
      </c>
      <c r="L28" s="50">
        <v>0.80952380952380953</v>
      </c>
      <c r="M28" s="50">
        <v>0.6428571428571429</v>
      </c>
      <c r="N28" s="50">
        <v>0.6428571428571429</v>
      </c>
      <c r="O28" s="55">
        <v>0.54761904761904767</v>
      </c>
    </row>
    <row r="29" spans="1:15" x14ac:dyDescent="0.25">
      <c r="A29" s="5" t="s">
        <v>50</v>
      </c>
      <c r="B29" s="14" t="s">
        <v>69</v>
      </c>
      <c r="C29" s="54">
        <v>0.92156862745098034</v>
      </c>
      <c r="D29" s="50">
        <v>0.37254901960784315</v>
      </c>
      <c r="E29" s="50">
        <v>0.74509803921568629</v>
      </c>
      <c r="F29" s="50">
        <v>0.88235294117647056</v>
      </c>
      <c r="G29" s="50">
        <v>0.60784313725490191</v>
      </c>
      <c r="H29" s="50">
        <v>0.52941176470588236</v>
      </c>
      <c r="I29" s="50">
        <v>0.49019607843137253</v>
      </c>
      <c r="J29" s="50">
        <v>0.62745098039215685</v>
      </c>
      <c r="K29" s="50">
        <v>0.68627450980392157</v>
      </c>
      <c r="L29" s="50">
        <v>0.70588235294117652</v>
      </c>
      <c r="M29" s="50">
        <v>0.60784313725490191</v>
      </c>
      <c r="N29" s="50">
        <v>0.56862745098039214</v>
      </c>
      <c r="O29" s="55">
        <v>0.50980392156862742</v>
      </c>
    </row>
    <row r="30" spans="1:15" x14ac:dyDescent="0.25">
      <c r="A30" s="5" t="s">
        <v>51</v>
      </c>
      <c r="B30" s="14" t="s">
        <v>68</v>
      </c>
      <c r="C30" s="54">
        <v>0.96551724137931039</v>
      </c>
      <c r="D30" s="50">
        <v>0.52873563218390807</v>
      </c>
      <c r="E30" s="50">
        <v>0.89655172413793105</v>
      </c>
      <c r="F30" s="50">
        <v>0.86206896551724133</v>
      </c>
      <c r="G30" s="50">
        <v>0.85057471264367812</v>
      </c>
      <c r="H30" s="50">
        <v>0.81609195402298851</v>
      </c>
      <c r="I30" s="50">
        <v>0.8045977011494253</v>
      </c>
      <c r="J30" s="50">
        <v>0.7931034482758621</v>
      </c>
      <c r="K30" s="50">
        <v>0.86206896551724133</v>
      </c>
      <c r="L30" s="50">
        <v>0.68965517241379315</v>
      </c>
      <c r="M30" s="50">
        <v>0.55172413793103448</v>
      </c>
      <c r="N30" s="50">
        <v>0.5977011494252874</v>
      </c>
      <c r="O30" s="55">
        <v>0.57471264367816088</v>
      </c>
    </row>
    <row r="31" spans="1:15" x14ac:dyDescent="0.25">
      <c r="A31" s="5" t="s">
        <v>52</v>
      </c>
      <c r="B31" s="14" t="s">
        <v>69</v>
      </c>
      <c r="C31" s="54">
        <v>0.9642857142857143</v>
      </c>
      <c r="D31" s="50">
        <v>0.8214285714285714</v>
      </c>
      <c r="E31" s="50">
        <v>0.9464285714285714</v>
      </c>
      <c r="F31" s="50">
        <v>0.9285714285714286</v>
      </c>
      <c r="G31" s="50">
        <v>0.875</v>
      </c>
      <c r="H31" s="50">
        <v>0.875</v>
      </c>
      <c r="I31" s="50">
        <v>0.8214285714285714</v>
      </c>
      <c r="J31" s="50">
        <v>0.8214285714285714</v>
      </c>
      <c r="K31" s="50">
        <v>0.9285714285714286</v>
      </c>
      <c r="L31" s="50">
        <v>0.8571428571428571</v>
      </c>
      <c r="M31" s="50">
        <v>0.8214285714285714</v>
      </c>
      <c r="N31" s="50">
        <v>0.6964285714285714</v>
      </c>
      <c r="O31" s="55">
        <v>0.6785714285714286</v>
      </c>
    </row>
    <row r="32" spans="1:15" x14ac:dyDescent="0.25">
      <c r="A32" s="5" t="s">
        <v>53</v>
      </c>
      <c r="B32" s="14" t="s">
        <v>69</v>
      </c>
      <c r="C32" s="54">
        <v>0.96551724137931039</v>
      </c>
      <c r="D32" s="50">
        <v>0.58620689655172409</v>
      </c>
      <c r="E32" s="50">
        <v>0.93103448275862066</v>
      </c>
      <c r="F32" s="50">
        <v>0.87931034482758619</v>
      </c>
      <c r="G32" s="50">
        <v>0.72413793103448276</v>
      </c>
      <c r="H32" s="50">
        <v>0.86206896551724133</v>
      </c>
      <c r="I32" s="50">
        <v>0.74137931034482762</v>
      </c>
      <c r="J32" s="50">
        <v>0.84482758620689657</v>
      </c>
      <c r="K32" s="50">
        <v>0.94827586206896552</v>
      </c>
      <c r="L32" s="50">
        <v>0.94827586206896552</v>
      </c>
      <c r="M32" s="50">
        <v>0.87931034482758619</v>
      </c>
      <c r="N32" s="50">
        <v>0.65517241379310343</v>
      </c>
      <c r="O32" s="55">
        <v>0.81034482758620685</v>
      </c>
    </row>
    <row r="33" spans="1:15" x14ac:dyDescent="0.25">
      <c r="A33" s="5" t="s">
        <v>54</v>
      </c>
      <c r="B33" s="14" t="s">
        <v>69</v>
      </c>
      <c r="C33" s="54">
        <v>1</v>
      </c>
      <c r="D33" s="50">
        <v>0.6875</v>
      </c>
      <c r="E33" s="50">
        <v>0.97916666666666663</v>
      </c>
      <c r="F33" s="50">
        <v>0.97916666666666663</v>
      </c>
      <c r="G33" s="50">
        <v>0.85416666666666663</v>
      </c>
      <c r="H33" s="50">
        <v>0.6875</v>
      </c>
      <c r="I33" s="50">
        <v>0.75</v>
      </c>
      <c r="J33" s="50">
        <v>0.89583333333333337</v>
      </c>
      <c r="K33" s="50">
        <v>0.9375</v>
      </c>
      <c r="L33" s="50">
        <v>0.95833333333333337</v>
      </c>
      <c r="M33" s="50">
        <v>0.85416666666666663</v>
      </c>
      <c r="N33" s="50">
        <v>0.91666666666666663</v>
      </c>
      <c r="O33" s="55">
        <v>0.77083333333333337</v>
      </c>
    </row>
    <row r="34" spans="1:15" x14ac:dyDescent="0.25">
      <c r="A34" s="5" t="s">
        <v>56</v>
      </c>
      <c r="B34" s="14" t="s">
        <v>69</v>
      </c>
      <c r="C34" s="54">
        <v>0</v>
      </c>
      <c r="D34" s="50">
        <v>5.7692307692307696E-2</v>
      </c>
      <c r="E34" s="50">
        <v>5.7692307692307696E-2</v>
      </c>
      <c r="F34" s="50">
        <v>7.6923076923076927E-2</v>
      </c>
      <c r="G34" s="50">
        <v>5.7692307692307696E-2</v>
      </c>
      <c r="H34" s="50">
        <v>9.6153846153846159E-2</v>
      </c>
      <c r="I34" s="50">
        <v>0.19230769230769232</v>
      </c>
      <c r="J34" s="50">
        <v>9.6153846153846159E-2</v>
      </c>
      <c r="K34" s="50">
        <v>0.19230769230769232</v>
      </c>
      <c r="L34" s="50">
        <v>7.6923076923076927E-2</v>
      </c>
      <c r="M34" s="50">
        <v>5.7692307692307696E-2</v>
      </c>
      <c r="N34" s="50">
        <v>3.8461538461538464E-2</v>
      </c>
      <c r="O34" s="55">
        <v>0</v>
      </c>
    </row>
    <row r="35" spans="1:15" x14ac:dyDescent="0.25">
      <c r="A35" s="5" t="s">
        <v>55</v>
      </c>
      <c r="B35" s="14"/>
      <c r="C35" s="54">
        <v>0.75</v>
      </c>
      <c r="D35" s="50">
        <v>0.625</v>
      </c>
      <c r="E35" s="50">
        <v>0.625</v>
      </c>
      <c r="F35" s="50">
        <v>0.75</v>
      </c>
      <c r="G35" s="50">
        <v>1</v>
      </c>
      <c r="H35" s="50">
        <v>0.75</v>
      </c>
      <c r="I35" s="50">
        <v>0.5</v>
      </c>
      <c r="J35" s="50">
        <v>0.875</v>
      </c>
      <c r="K35" s="50">
        <v>0.75</v>
      </c>
      <c r="L35" s="50">
        <v>0.75</v>
      </c>
      <c r="M35" s="50">
        <v>0.625</v>
      </c>
      <c r="N35" s="50">
        <v>0.625</v>
      </c>
      <c r="O35" s="55">
        <v>0.375</v>
      </c>
    </row>
    <row r="36" spans="1:15" x14ac:dyDescent="0.25">
      <c r="A36" s="7" t="s">
        <v>21</v>
      </c>
      <c r="B36" s="15"/>
      <c r="C36" s="54">
        <v>1</v>
      </c>
      <c r="D36" s="50">
        <v>0.125</v>
      </c>
      <c r="E36" s="50">
        <v>0.875</v>
      </c>
      <c r="F36" s="50">
        <v>0.75</v>
      </c>
      <c r="G36" s="50">
        <v>0.75</v>
      </c>
      <c r="H36" s="50">
        <v>0.5</v>
      </c>
      <c r="I36" s="50">
        <v>0.5</v>
      </c>
      <c r="J36" s="50">
        <v>0.5</v>
      </c>
      <c r="K36" s="50">
        <v>0.625</v>
      </c>
      <c r="L36" s="50">
        <v>0.125</v>
      </c>
      <c r="M36" s="50">
        <v>0.375</v>
      </c>
      <c r="N36" s="50">
        <v>0.375</v>
      </c>
      <c r="O36" s="55">
        <v>0.75</v>
      </c>
    </row>
    <row r="37" spans="1:15" ht="15.75" thickBot="1" x14ac:dyDescent="0.3">
      <c r="A37" s="69" t="s">
        <v>64</v>
      </c>
      <c r="B37" s="72" t="s">
        <v>73</v>
      </c>
      <c r="C37" s="68">
        <v>0.89390756302521013</v>
      </c>
      <c r="D37" s="57">
        <v>0.6297268907563025</v>
      </c>
      <c r="E37" s="57">
        <v>0.88707983193277307</v>
      </c>
      <c r="F37" s="57">
        <v>0.87867647058823528</v>
      </c>
      <c r="G37" s="57">
        <v>0.76313025210084029</v>
      </c>
      <c r="H37" s="57">
        <v>0.83613445378151263</v>
      </c>
      <c r="I37" s="57">
        <v>0.75210084033613445</v>
      </c>
      <c r="J37" s="57">
        <v>0.76313025210084029</v>
      </c>
      <c r="K37" s="57">
        <v>0.85136554621848737</v>
      </c>
      <c r="L37" s="57">
        <v>0.79411764705882348</v>
      </c>
      <c r="M37" s="57">
        <v>0.71271008403361347</v>
      </c>
      <c r="N37" s="57">
        <v>0.65756302521008403</v>
      </c>
      <c r="O37" s="58">
        <v>0.64863445378151263</v>
      </c>
    </row>
    <row r="40" spans="1:15" x14ac:dyDescent="0.25">
      <c r="A40" s="41" t="s">
        <v>65</v>
      </c>
      <c r="B40" s="41" t="s">
        <v>72</v>
      </c>
      <c r="C40" s="73">
        <v>1</v>
      </c>
      <c r="D40" s="73">
        <v>2</v>
      </c>
      <c r="E40" s="73">
        <v>3</v>
      </c>
      <c r="F40" s="73">
        <v>4</v>
      </c>
      <c r="G40" s="73">
        <v>5</v>
      </c>
      <c r="H40" s="73">
        <v>6</v>
      </c>
      <c r="I40" s="73">
        <v>7</v>
      </c>
      <c r="J40" s="73">
        <v>8</v>
      </c>
      <c r="K40" s="73">
        <v>9</v>
      </c>
      <c r="L40" s="73">
        <v>10</v>
      </c>
      <c r="M40" s="73">
        <v>11</v>
      </c>
      <c r="N40" s="73">
        <v>12</v>
      </c>
      <c r="O40" s="73">
        <v>13</v>
      </c>
    </row>
    <row r="41" spans="1:15" x14ac:dyDescent="0.25">
      <c r="A41" s="7" t="s">
        <v>25</v>
      </c>
      <c r="B41" s="15" t="s">
        <v>69</v>
      </c>
      <c r="C41" s="54">
        <v>1</v>
      </c>
      <c r="D41" s="50">
        <v>0.55555555555555558</v>
      </c>
      <c r="E41" s="50">
        <v>0.88888888888888884</v>
      </c>
      <c r="F41" s="50">
        <v>0.88888888888888884</v>
      </c>
      <c r="G41" s="50">
        <v>0.44444444444444442</v>
      </c>
      <c r="H41" s="50">
        <v>0.44444444444444442</v>
      </c>
      <c r="I41" s="50">
        <v>0.22222222222222221</v>
      </c>
      <c r="J41" s="50">
        <v>0.33333333333333331</v>
      </c>
      <c r="K41" s="50">
        <v>0.44444444444444442</v>
      </c>
      <c r="L41" s="50">
        <v>0.88888888888888884</v>
      </c>
      <c r="M41" s="50">
        <v>0.1111111111111111</v>
      </c>
      <c r="N41" s="50">
        <v>0.1111111111111111</v>
      </c>
      <c r="O41" s="55">
        <v>0.44444444444444442</v>
      </c>
    </row>
    <row r="42" spans="1:15" x14ac:dyDescent="0.25">
      <c r="A42" s="5" t="s">
        <v>26</v>
      </c>
      <c r="B42" s="14" t="s">
        <v>69</v>
      </c>
      <c r="C42" s="54">
        <v>0.97222222222222221</v>
      </c>
      <c r="D42" s="50">
        <v>0.52777777777777779</v>
      </c>
      <c r="E42" s="50">
        <v>0.91666666666666663</v>
      </c>
      <c r="F42" s="50">
        <v>0.97222222222222221</v>
      </c>
      <c r="G42" s="50">
        <v>0.80555555555555558</v>
      </c>
      <c r="H42" s="50">
        <v>1</v>
      </c>
      <c r="I42" s="50">
        <v>0.72222222222222221</v>
      </c>
      <c r="J42" s="50">
        <v>0.77777777777777779</v>
      </c>
      <c r="K42" s="50">
        <v>0.88888888888888884</v>
      </c>
      <c r="L42" s="50">
        <v>0.75</v>
      </c>
      <c r="M42" s="50">
        <v>0.75</v>
      </c>
      <c r="N42" s="50">
        <v>0.72222222222222221</v>
      </c>
      <c r="O42" s="55">
        <v>0.58333333333333337</v>
      </c>
    </row>
    <row r="43" spans="1:15" x14ac:dyDescent="0.25">
      <c r="A43" s="5" t="s">
        <v>27</v>
      </c>
      <c r="B43" s="14" t="s">
        <v>69</v>
      </c>
      <c r="C43" s="54">
        <v>0.94594594594594594</v>
      </c>
      <c r="D43" s="50">
        <v>0.45945945945945948</v>
      </c>
      <c r="E43" s="50">
        <v>0.81081081081081086</v>
      </c>
      <c r="F43" s="50">
        <v>0.81081081081081086</v>
      </c>
      <c r="G43" s="50">
        <v>0.72972972972972971</v>
      </c>
      <c r="H43" s="50">
        <v>0.64864864864864868</v>
      </c>
      <c r="I43" s="50">
        <v>0.56756756756756754</v>
      </c>
      <c r="J43" s="50">
        <v>0.40540540540540543</v>
      </c>
      <c r="K43" s="50">
        <v>0.51351351351351349</v>
      </c>
      <c r="L43" s="50">
        <v>0.67567567567567566</v>
      </c>
      <c r="M43" s="50">
        <v>0.35135135135135137</v>
      </c>
      <c r="N43" s="50">
        <v>0.6216216216216216</v>
      </c>
      <c r="O43" s="55">
        <v>0.51351351351351349</v>
      </c>
    </row>
    <row r="44" spans="1:15" x14ac:dyDescent="0.25">
      <c r="A44" s="5" t="s">
        <v>29</v>
      </c>
      <c r="B44" s="14" t="s">
        <v>69</v>
      </c>
      <c r="C44" s="54">
        <v>0.8902439024390244</v>
      </c>
      <c r="D44" s="50">
        <v>0.48780487804878048</v>
      </c>
      <c r="E44" s="50">
        <v>0.78048780487804881</v>
      </c>
      <c r="F44" s="50">
        <v>0.8902439024390244</v>
      </c>
      <c r="G44" s="50">
        <v>0.74390243902439024</v>
      </c>
      <c r="H44" s="50">
        <v>0.70731707317073167</v>
      </c>
      <c r="I44" s="50">
        <v>0.54878048780487809</v>
      </c>
      <c r="J44" s="50">
        <v>0.70731707317073167</v>
      </c>
      <c r="K44" s="50">
        <v>0.80487804878048785</v>
      </c>
      <c r="L44" s="50">
        <v>0.74390243902439024</v>
      </c>
      <c r="M44" s="50">
        <v>0.67073170731707321</v>
      </c>
      <c r="N44" s="50">
        <v>0.54878048780487809</v>
      </c>
      <c r="O44" s="55">
        <v>0.48780487804878048</v>
      </c>
    </row>
    <row r="45" spans="1:15" x14ac:dyDescent="0.25">
      <c r="A45" s="5" t="s">
        <v>31</v>
      </c>
      <c r="B45" s="14" t="s">
        <v>69</v>
      </c>
      <c r="C45" s="54">
        <v>0.96</v>
      </c>
      <c r="D45" s="50">
        <v>0.81333333333333335</v>
      </c>
      <c r="E45" s="50">
        <v>0.98666666666666669</v>
      </c>
      <c r="F45" s="50">
        <v>0.93333333333333335</v>
      </c>
      <c r="G45" s="50">
        <v>0.93333333333333335</v>
      </c>
      <c r="H45" s="50">
        <v>0.98666666666666669</v>
      </c>
      <c r="I45" s="50">
        <v>0.8666666666666667</v>
      </c>
      <c r="J45" s="50">
        <v>0.88</v>
      </c>
      <c r="K45" s="50">
        <v>0.94666666666666666</v>
      </c>
      <c r="L45" s="50">
        <v>0.90666666666666662</v>
      </c>
      <c r="M45" s="50">
        <v>0.85333333333333339</v>
      </c>
      <c r="N45" s="50">
        <v>0.73333333333333328</v>
      </c>
      <c r="O45" s="55">
        <v>0.72</v>
      </c>
    </row>
    <row r="46" spans="1:15" x14ac:dyDescent="0.25">
      <c r="A46" s="5" t="s">
        <v>33</v>
      </c>
      <c r="B46" s="14" t="s">
        <v>69</v>
      </c>
      <c r="C46" s="54">
        <v>0.55102040816326525</v>
      </c>
      <c r="D46" s="50">
        <v>0.42857142857142855</v>
      </c>
      <c r="E46" s="50">
        <v>0.53061224489795922</v>
      </c>
      <c r="F46" s="50">
        <v>0.51020408163265307</v>
      </c>
      <c r="G46" s="50">
        <v>0.48979591836734693</v>
      </c>
      <c r="H46" s="50">
        <v>0.55102040816326525</v>
      </c>
      <c r="I46" s="50">
        <v>0.53061224489795922</v>
      </c>
      <c r="J46" s="50">
        <v>0.42857142857142855</v>
      </c>
      <c r="K46" s="50">
        <v>0.59183673469387754</v>
      </c>
      <c r="L46" s="50">
        <v>0.67346938775510201</v>
      </c>
      <c r="M46" s="50">
        <v>0.69387755102040816</v>
      </c>
      <c r="N46" s="50">
        <v>0.46938775510204084</v>
      </c>
      <c r="O46" s="55">
        <v>0.53061224489795922</v>
      </c>
    </row>
    <row r="47" spans="1:15" x14ac:dyDescent="0.25">
      <c r="A47" s="5" t="s">
        <v>35</v>
      </c>
      <c r="B47" s="14" t="s">
        <v>69</v>
      </c>
      <c r="C47" s="54">
        <v>0.94117647058823528</v>
      </c>
      <c r="D47" s="50">
        <v>0.85882352941176465</v>
      </c>
      <c r="E47" s="50">
        <v>0.94117647058823528</v>
      </c>
      <c r="F47" s="50">
        <v>0.92941176470588238</v>
      </c>
      <c r="G47" s="50">
        <v>0.85882352941176465</v>
      </c>
      <c r="H47" s="50">
        <v>0.97647058823529409</v>
      </c>
      <c r="I47" s="50">
        <v>0.82352941176470584</v>
      </c>
      <c r="J47" s="50">
        <v>0.85882352941176465</v>
      </c>
      <c r="K47" s="50">
        <v>0.88235294117647056</v>
      </c>
      <c r="L47" s="50">
        <v>0.89411764705882357</v>
      </c>
      <c r="M47" s="50">
        <v>0.76470588235294112</v>
      </c>
      <c r="N47" s="50">
        <v>0.71764705882352942</v>
      </c>
      <c r="O47" s="55">
        <v>0.84705882352941175</v>
      </c>
    </row>
    <row r="48" spans="1:15" x14ac:dyDescent="0.25">
      <c r="A48" s="5" t="s">
        <v>36</v>
      </c>
      <c r="B48" s="14" t="s">
        <v>69</v>
      </c>
      <c r="C48" s="54">
        <v>0.94444444444444442</v>
      </c>
      <c r="D48" s="50">
        <v>0.51388888888888884</v>
      </c>
      <c r="E48" s="50">
        <v>0.79166666666666663</v>
      </c>
      <c r="F48" s="50">
        <v>0.88888888888888884</v>
      </c>
      <c r="G48" s="50">
        <v>0.65277777777777779</v>
      </c>
      <c r="H48" s="50">
        <v>0.84722222222222221</v>
      </c>
      <c r="I48" s="50">
        <v>0.66666666666666663</v>
      </c>
      <c r="J48" s="50">
        <v>0.63888888888888884</v>
      </c>
      <c r="K48" s="50">
        <v>0.77777777777777779</v>
      </c>
      <c r="L48" s="50">
        <v>0.69444444444444442</v>
      </c>
      <c r="M48" s="50">
        <v>0.58333333333333337</v>
      </c>
      <c r="N48" s="50">
        <v>0.40277777777777779</v>
      </c>
      <c r="O48" s="55">
        <v>0.44444444444444442</v>
      </c>
    </row>
    <row r="49" spans="1:15" x14ac:dyDescent="0.25">
      <c r="A49" s="5" t="s">
        <v>38</v>
      </c>
      <c r="B49" s="14" t="s">
        <v>69</v>
      </c>
      <c r="C49" s="54">
        <v>0.95</v>
      </c>
      <c r="D49" s="50">
        <v>0.7142857142857143</v>
      </c>
      <c r="E49" s="50">
        <v>0.95714285714285718</v>
      </c>
      <c r="F49" s="50">
        <v>0.93571428571428572</v>
      </c>
      <c r="G49" s="50">
        <v>0.8</v>
      </c>
      <c r="H49" s="50">
        <v>0.8571428571428571</v>
      </c>
      <c r="I49" s="50">
        <v>0.86428571428571432</v>
      </c>
      <c r="J49" s="50">
        <v>0.84285714285714286</v>
      </c>
      <c r="K49" s="50">
        <v>0.92142857142857137</v>
      </c>
      <c r="L49" s="50">
        <v>0.87857142857142856</v>
      </c>
      <c r="M49" s="50">
        <v>0.8</v>
      </c>
      <c r="N49" s="50">
        <v>0.72857142857142854</v>
      </c>
      <c r="O49" s="55">
        <v>0.7857142857142857</v>
      </c>
    </row>
    <row r="50" spans="1:15" x14ac:dyDescent="0.25">
      <c r="A50" s="7" t="s">
        <v>39</v>
      </c>
      <c r="B50" s="15" t="s">
        <v>69</v>
      </c>
      <c r="C50" s="54">
        <v>0.95833333333333337</v>
      </c>
      <c r="D50" s="50">
        <v>0.70833333333333337</v>
      </c>
      <c r="E50" s="50">
        <v>0.9375</v>
      </c>
      <c r="F50" s="50">
        <v>0.8125</v>
      </c>
      <c r="G50" s="50">
        <v>0.625</v>
      </c>
      <c r="H50" s="50">
        <v>0.91666666666666663</v>
      </c>
      <c r="I50" s="50">
        <v>0.64583333333333337</v>
      </c>
      <c r="J50" s="50">
        <v>0.95833333333333337</v>
      </c>
      <c r="K50" s="50">
        <v>0.95833333333333337</v>
      </c>
      <c r="L50" s="50">
        <v>0.85416666666666663</v>
      </c>
      <c r="M50" s="50">
        <v>0.6875</v>
      </c>
      <c r="N50" s="50">
        <v>0.85416666666666663</v>
      </c>
      <c r="O50" s="55">
        <v>0.77083333333333337</v>
      </c>
    </row>
    <row r="51" spans="1:15" x14ac:dyDescent="0.25">
      <c r="A51" s="7" t="s">
        <v>40</v>
      </c>
      <c r="B51" s="15" t="s">
        <v>69</v>
      </c>
      <c r="C51" s="54">
        <v>0.86046511627906974</v>
      </c>
      <c r="D51" s="50">
        <v>0.39534883720930231</v>
      </c>
      <c r="E51" s="50">
        <v>0.76744186046511631</v>
      </c>
      <c r="F51" s="50">
        <v>0.81395348837209303</v>
      </c>
      <c r="G51" s="50">
        <v>0.79069767441860461</v>
      </c>
      <c r="H51" s="50">
        <v>0.86046511627906974</v>
      </c>
      <c r="I51" s="50">
        <v>0.53488372093023251</v>
      </c>
      <c r="J51" s="50">
        <v>0.51162790697674421</v>
      </c>
      <c r="K51" s="50">
        <v>0.39534883720930231</v>
      </c>
      <c r="L51" s="50">
        <v>0.53488372093023251</v>
      </c>
      <c r="M51" s="50">
        <v>0.37209302325581395</v>
      </c>
      <c r="N51" s="50">
        <v>0.39534883720930231</v>
      </c>
      <c r="O51" s="55">
        <v>0.48837209302325579</v>
      </c>
    </row>
    <row r="52" spans="1:15" x14ac:dyDescent="0.25">
      <c r="A52" s="5" t="s">
        <v>41</v>
      </c>
      <c r="B52" s="14" t="s">
        <v>69</v>
      </c>
      <c r="C52" s="54">
        <v>0.4921875</v>
      </c>
      <c r="D52" s="50">
        <v>0.8828125</v>
      </c>
      <c r="E52" s="50">
        <v>0.9296875</v>
      </c>
      <c r="F52" s="50">
        <v>0.765625</v>
      </c>
      <c r="G52" s="50">
        <v>0.6875</v>
      </c>
      <c r="H52" s="50">
        <v>0.671875</v>
      </c>
      <c r="I52" s="50">
        <v>0.7421875</v>
      </c>
      <c r="J52" s="50">
        <v>0.9140625</v>
      </c>
      <c r="K52" s="50">
        <v>0.8671875</v>
      </c>
      <c r="L52" s="50">
        <v>0.6171875</v>
      </c>
      <c r="M52" s="50">
        <v>0.6953125</v>
      </c>
      <c r="N52" s="50">
        <v>0.640625</v>
      </c>
      <c r="O52" s="55">
        <v>0.4921875</v>
      </c>
    </row>
    <row r="53" spans="1:15" x14ac:dyDescent="0.25">
      <c r="A53" s="5" t="s">
        <v>43</v>
      </c>
      <c r="B53" s="14" t="s">
        <v>69</v>
      </c>
      <c r="C53" s="54">
        <v>0.81818181818181823</v>
      </c>
      <c r="D53" s="50">
        <v>0.68181818181818177</v>
      </c>
      <c r="E53" s="50">
        <v>0.90909090909090906</v>
      </c>
      <c r="F53" s="50">
        <v>0.81818181818181823</v>
      </c>
      <c r="G53" s="50">
        <v>0.77272727272727271</v>
      </c>
      <c r="H53" s="50">
        <v>0.90909090909090906</v>
      </c>
      <c r="I53" s="50">
        <v>0.77272727272727271</v>
      </c>
      <c r="J53" s="50">
        <v>0.81818181818181823</v>
      </c>
      <c r="K53" s="50">
        <v>0.95454545454545459</v>
      </c>
      <c r="L53" s="50">
        <v>0.86363636363636365</v>
      </c>
      <c r="M53" s="50">
        <v>0.86363636363636365</v>
      </c>
      <c r="N53" s="50">
        <v>0.77272727272727271</v>
      </c>
      <c r="O53" s="55">
        <v>0.59090909090909094</v>
      </c>
    </row>
    <row r="54" spans="1:15" x14ac:dyDescent="0.25">
      <c r="A54" s="5" t="s">
        <v>44</v>
      </c>
      <c r="B54" s="14" t="s">
        <v>69</v>
      </c>
      <c r="C54" s="54">
        <v>0.94827586206896552</v>
      </c>
      <c r="D54" s="50">
        <v>0.65517241379310343</v>
      </c>
      <c r="E54" s="50">
        <v>0.84482758620689657</v>
      </c>
      <c r="F54" s="50">
        <v>0.68965517241379315</v>
      </c>
      <c r="G54" s="50">
        <v>0.7931034482758621</v>
      </c>
      <c r="H54" s="50">
        <v>0.91379310344827591</v>
      </c>
      <c r="I54" s="50">
        <v>0.7931034482758621</v>
      </c>
      <c r="J54" s="50">
        <v>0.77586206896551724</v>
      </c>
      <c r="K54" s="50">
        <v>0.84482758620689657</v>
      </c>
      <c r="L54" s="50">
        <v>0.77586206896551724</v>
      </c>
      <c r="M54" s="50">
        <v>0.67241379310344829</v>
      </c>
      <c r="N54" s="50">
        <v>0.51724137931034486</v>
      </c>
      <c r="O54" s="55">
        <v>0.89655172413793105</v>
      </c>
    </row>
    <row r="55" spans="1:15" x14ac:dyDescent="0.25">
      <c r="A55" s="7" t="s">
        <v>48</v>
      </c>
      <c r="B55" s="15" t="s">
        <v>69</v>
      </c>
      <c r="C55" s="54">
        <v>0.94117647058823528</v>
      </c>
      <c r="D55" s="50">
        <v>0.47058823529411764</v>
      </c>
      <c r="E55" s="50">
        <v>0.76470588235294112</v>
      </c>
      <c r="F55" s="50">
        <v>0.84313725490196079</v>
      </c>
      <c r="G55" s="50">
        <v>0.56862745098039214</v>
      </c>
      <c r="H55" s="50">
        <v>0.82352941176470584</v>
      </c>
      <c r="I55" s="50">
        <v>0.60784313725490191</v>
      </c>
      <c r="J55" s="50">
        <v>0.56862745098039214</v>
      </c>
      <c r="K55" s="50">
        <v>0.78431372549019607</v>
      </c>
      <c r="L55" s="50">
        <v>0.70588235294117652</v>
      </c>
      <c r="M55" s="50">
        <v>0.56862745098039214</v>
      </c>
      <c r="N55" s="50">
        <v>0.56862745098039214</v>
      </c>
      <c r="O55" s="55">
        <v>0.43137254901960786</v>
      </c>
    </row>
    <row r="56" spans="1:15" x14ac:dyDescent="0.25">
      <c r="A56" s="5" t="s">
        <v>49</v>
      </c>
      <c r="B56" s="14" t="s">
        <v>69</v>
      </c>
      <c r="C56" s="54">
        <v>0.90476190476190477</v>
      </c>
      <c r="D56" s="50">
        <v>0.2857142857142857</v>
      </c>
      <c r="E56" s="50">
        <v>0.80952380952380953</v>
      </c>
      <c r="F56" s="50">
        <v>0.83333333333333337</v>
      </c>
      <c r="G56" s="50">
        <v>0.69047619047619047</v>
      </c>
      <c r="H56" s="50">
        <v>0.88095238095238093</v>
      </c>
      <c r="I56" s="50">
        <v>0.73809523809523814</v>
      </c>
      <c r="J56" s="50">
        <v>0.54761904761904767</v>
      </c>
      <c r="K56" s="50">
        <v>0.80952380952380953</v>
      </c>
      <c r="L56" s="50">
        <v>0.80952380952380953</v>
      </c>
      <c r="M56" s="50">
        <v>0.6428571428571429</v>
      </c>
      <c r="N56" s="50">
        <v>0.6428571428571429</v>
      </c>
      <c r="O56" s="55">
        <v>0.54761904761904767</v>
      </c>
    </row>
    <row r="57" spans="1:15" x14ac:dyDescent="0.25">
      <c r="A57" s="5" t="s">
        <v>50</v>
      </c>
      <c r="B57" s="14" t="s">
        <v>69</v>
      </c>
      <c r="C57" s="54">
        <v>0.92156862745098034</v>
      </c>
      <c r="D57" s="50">
        <v>0.37254901960784315</v>
      </c>
      <c r="E57" s="50">
        <v>0.74509803921568629</v>
      </c>
      <c r="F57" s="50">
        <v>0.88235294117647056</v>
      </c>
      <c r="G57" s="50">
        <v>0.60784313725490191</v>
      </c>
      <c r="H57" s="50">
        <v>0.52941176470588236</v>
      </c>
      <c r="I57" s="50">
        <v>0.49019607843137253</v>
      </c>
      <c r="J57" s="50">
        <v>0.62745098039215685</v>
      </c>
      <c r="K57" s="50">
        <v>0.68627450980392157</v>
      </c>
      <c r="L57" s="50">
        <v>0.70588235294117652</v>
      </c>
      <c r="M57" s="50">
        <v>0.60784313725490191</v>
      </c>
      <c r="N57" s="50">
        <v>0.56862745098039214</v>
      </c>
      <c r="O57" s="55">
        <v>0.50980392156862742</v>
      </c>
    </row>
    <row r="58" spans="1:15" x14ac:dyDescent="0.25">
      <c r="A58" s="5" t="s">
        <v>52</v>
      </c>
      <c r="B58" s="14" t="s">
        <v>69</v>
      </c>
      <c r="C58" s="54">
        <v>0.9642857142857143</v>
      </c>
      <c r="D58" s="50">
        <v>0.8214285714285714</v>
      </c>
      <c r="E58" s="50">
        <v>0.9464285714285714</v>
      </c>
      <c r="F58" s="50">
        <v>0.9285714285714286</v>
      </c>
      <c r="G58" s="50">
        <v>0.875</v>
      </c>
      <c r="H58" s="50">
        <v>0.875</v>
      </c>
      <c r="I58" s="50">
        <v>0.8214285714285714</v>
      </c>
      <c r="J58" s="50">
        <v>0.8214285714285714</v>
      </c>
      <c r="K58" s="50">
        <v>0.9285714285714286</v>
      </c>
      <c r="L58" s="50">
        <v>0.8571428571428571</v>
      </c>
      <c r="M58" s="50">
        <v>0.8214285714285714</v>
      </c>
      <c r="N58" s="50">
        <v>0.6964285714285714</v>
      </c>
      <c r="O58" s="55">
        <v>0.6785714285714286</v>
      </c>
    </row>
    <row r="59" spans="1:15" x14ac:dyDescent="0.25">
      <c r="A59" s="5" t="s">
        <v>53</v>
      </c>
      <c r="B59" s="14" t="s">
        <v>69</v>
      </c>
      <c r="C59" s="54">
        <v>0.96551724137931039</v>
      </c>
      <c r="D59" s="50">
        <v>0.58620689655172409</v>
      </c>
      <c r="E59" s="50">
        <v>0.93103448275862066</v>
      </c>
      <c r="F59" s="50">
        <v>0.87931034482758619</v>
      </c>
      <c r="G59" s="50">
        <v>0.72413793103448276</v>
      </c>
      <c r="H59" s="50">
        <v>0.86206896551724133</v>
      </c>
      <c r="I59" s="50">
        <v>0.74137931034482762</v>
      </c>
      <c r="J59" s="50">
        <v>0.84482758620689657</v>
      </c>
      <c r="K59" s="50">
        <v>0.94827586206896552</v>
      </c>
      <c r="L59" s="50">
        <v>0.94827586206896552</v>
      </c>
      <c r="M59" s="50">
        <v>0.87931034482758619</v>
      </c>
      <c r="N59" s="50">
        <v>0.65517241379310343</v>
      </c>
      <c r="O59" s="55">
        <v>0.81034482758620685</v>
      </c>
    </row>
    <row r="60" spans="1:15" x14ac:dyDescent="0.25">
      <c r="A60" s="5" t="s">
        <v>54</v>
      </c>
      <c r="B60" s="14" t="s">
        <v>69</v>
      </c>
      <c r="C60" s="54">
        <v>1</v>
      </c>
      <c r="D60" s="50">
        <v>0.6875</v>
      </c>
      <c r="E60" s="50">
        <v>0.97916666666666663</v>
      </c>
      <c r="F60" s="50">
        <v>0.97916666666666663</v>
      </c>
      <c r="G60" s="50">
        <v>0.85416666666666663</v>
      </c>
      <c r="H60" s="50">
        <v>0.6875</v>
      </c>
      <c r="I60" s="50">
        <v>0.75</v>
      </c>
      <c r="J60" s="50">
        <v>0.89583333333333337</v>
      </c>
      <c r="K60" s="50">
        <v>0.9375</v>
      </c>
      <c r="L60" s="50">
        <v>0.95833333333333337</v>
      </c>
      <c r="M60" s="50">
        <v>0.85416666666666663</v>
      </c>
      <c r="N60" s="50">
        <v>0.91666666666666663</v>
      </c>
      <c r="O60" s="55">
        <v>0.77083333333333337</v>
      </c>
    </row>
    <row r="61" spans="1:15" x14ac:dyDescent="0.25">
      <c r="A61" s="5" t="s">
        <v>56</v>
      </c>
      <c r="B61" s="14" t="s">
        <v>69</v>
      </c>
      <c r="C61" s="54">
        <v>0</v>
      </c>
      <c r="D61" s="50">
        <v>5.7692307692307696E-2</v>
      </c>
      <c r="E61" s="50">
        <v>5.7692307692307696E-2</v>
      </c>
      <c r="F61" s="50">
        <v>7.6923076923076927E-2</v>
      </c>
      <c r="G61" s="50">
        <v>5.7692307692307696E-2</v>
      </c>
      <c r="H61" s="50">
        <v>9.6153846153846159E-2</v>
      </c>
      <c r="I61" s="50">
        <v>0.19230769230769232</v>
      </c>
      <c r="J61" s="50">
        <v>9.6153846153846159E-2</v>
      </c>
      <c r="K61" s="50">
        <v>0.19230769230769232</v>
      </c>
      <c r="L61" s="50">
        <v>7.6923076923076927E-2</v>
      </c>
      <c r="M61" s="50">
        <v>5.7692307692307696E-2</v>
      </c>
      <c r="N61" s="50">
        <v>3.8461538461538464E-2</v>
      </c>
      <c r="O61" s="55">
        <v>0</v>
      </c>
    </row>
    <row r="62" spans="1:15" ht="15.75" thickBot="1" x14ac:dyDescent="0.3">
      <c r="A62" s="69" t="s">
        <v>64</v>
      </c>
      <c r="B62" s="72" t="s">
        <v>73</v>
      </c>
      <c r="C62" s="68">
        <v>0.89390756302521013</v>
      </c>
      <c r="D62" s="57">
        <v>0.6297268907563025</v>
      </c>
      <c r="E62" s="57">
        <v>0.88707983193277307</v>
      </c>
      <c r="F62" s="57">
        <v>0.87867647058823528</v>
      </c>
      <c r="G62" s="57">
        <v>0.76313025210084029</v>
      </c>
      <c r="H62" s="57">
        <v>0.83613445378151263</v>
      </c>
      <c r="I62" s="57">
        <v>0.75210084033613445</v>
      </c>
      <c r="J62" s="57">
        <v>0.76313025210084029</v>
      </c>
      <c r="K62" s="57">
        <v>0.85136554621848737</v>
      </c>
      <c r="L62" s="57">
        <v>0.79411764705882348</v>
      </c>
      <c r="M62" s="57">
        <v>0.71271008403361347</v>
      </c>
      <c r="N62" s="57">
        <v>0.65756302521008403</v>
      </c>
      <c r="O62" s="58">
        <v>0.64863445378151263</v>
      </c>
    </row>
    <row r="68" spans="1:15" x14ac:dyDescent="0.25">
      <c r="A68" s="41" t="s">
        <v>65</v>
      </c>
      <c r="B68" s="41" t="s">
        <v>72</v>
      </c>
      <c r="C68" s="73">
        <v>1</v>
      </c>
      <c r="D68" s="73">
        <v>2</v>
      </c>
      <c r="E68" s="73">
        <v>3</v>
      </c>
      <c r="F68" s="73">
        <v>4</v>
      </c>
      <c r="G68" s="73">
        <v>5</v>
      </c>
      <c r="H68" s="73">
        <v>6</v>
      </c>
      <c r="I68" s="73">
        <v>7</v>
      </c>
      <c r="J68" s="73">
        <v>8</v>
      </c>
      <c r="K68" s="73">
        <v>9</v>
      </c>
      <c r="L68" s="73">
        <v>10</v>
      </c>
      <c r="M68" s="73">
        <v>11</v>
      </c>
      <c r="N68" s="73">
        <v>12</v>
      </c>
      <c r="O68" s="73">
        <v>13</v>
      </c>
    </row>
    <row r="69" spans="1:15" x14ac:dyDescent="0.25">
      <c r="A69" s="64" t="s">
        <v>23</v>
      </c>
      <c r="B69" s="70" t="s">
        <v>68</v>
      </c>
      <c r="C69" s="65">
        <v>0.96969696969696972</v>
      </c>
      <c r="D69" s="66">
        <v>0.60606060606060608</v>
      </c>
      <c r="E69" s="66">
        <v>0.84848484848484851</v>
      </c>
      <c r="F69" s="66">
        <v>0.87878787878787878</v>
      </c>
      <c r="G69" s="66">
        <v>0.78787878787878785</v>
      </c>
      <c r="H69" s="66">
        <v>0.93939393939393945</v>
      </c>
      <c r="I69" s="66">
        <v>0.84848484848484851</v>
      </c>
      <c r="J69" s="66">
        <v>0.78787878787878785</v>
      </c>
      <c r="K69" s="66">
        <v>0.90909090909090906</v>
      </c>
      <c r="L69" s="66">
        <v>0.75757575757575757</v>
      </c>
      <c r="M69" s="66">
        <v>0.69696969696969702</v>
      </c>
      <c r="N69" s="66">
        <v>0.81818181818181823</v>
      </c>
      <c r="O69" s="67">
        <v>0.75757575757575757</v>
      </c>
    </row>
    <row r="70" spans="1:15" x14ac:dyDescent="0.25">
      <c r="A70" s="7" t="s">
        <v>24</v>
      </c>
      <c r="B70" s="15" t="s">
        <v>68</v>
      </c>
      <c r="C70" s="54">
        <v>0.9375</v>
      </c>
      <c r="D70" s="50">
        <v>0.625</v>
      </c>
      <c r="E70" s="50">
        <v>0.875</v>
      </c>
      <c r="F70" s="50">
        <v>0.9375</v>
      </c>
      <c r="G70" s="50">
        <v>0.6875</v>
      </c>
      <c r="H70" s="50">
        <v>1</v>
      </c>
      <c r="I70" s="50">
        <v>0.8125</v>
      </c>
      <c r="J70" s="50">
        <v>0.625</v>
      </c>
      <c r="K70" s="50">
        <v>0.8125</v>
      </c>
      <c r="L70" s="50">
        <v>0.9375</v>
      </c>
      <c r="M70" s="50">
        <v>0.75</v>
      </c>
      <c r="N70" s="50">
        <v>0.5625</v>
      </c>
      <c r="O70" s="55">
        <v>0.5</v>
      </c>
    </row>
    <row r="71" spans="1:15" x14ac:dyDescent="0.25">
      <c r="A71" s="5" t="s">
        <v>28</v>
      </c>
      <c r="B71" s="14" t="s">
        <v>68</v>
      </c>
      <c r="C71" s="54">
        <v>0.97468354430379744</v>
      </c>
      <c r="D71" s="50">
        <v>0.63291139240506333</v>
      </c>
      <c r="E71" s="50">
        <v>0.92405063291139244</v>
      </c>
      <c r="F71" s="50">
        <v>0.92405063291139244</v>
      </c>
      <c r="G71" s="50">
        <v>0.70886075949367089</v>
      </c>
      <c r="H71" s="50">
        <v>0.86075949367088611</v>
      </c>
      <c r="I71" s="50">
        <v>0.69620253164556967</v>
      </c>
      <c r="J71" s="50">
        <v>0.77215189873417722</v>
      </c>
      <c r="K71" s="50">
        <v>0.84810126582278478</v>
      </c>
      <c r="L71" s="50">
        <v>0.60759493670886078</v>
      </c>
      <c r="M71" s="50">
        <v>0.65822784810126578</v>
      </c>
      <c r="N71" s="50">
        <v>0.59493670886075944</v>
      </c>
      <c r="O71" s="55">
        <v>0.63291139240506333</v>
      </c>
    </row>
    <row r="72" spans="1:15" x14ac:dyDescent="0.25">
      <c r="A72" s="5" t="s">
        <v>32</v>
      </c>
      <c r="B72" s="14" t="s">
        <v>68</v>
      </c>
      <c r="C72" s="54">
        <v>0.95</v>
      </c>
      <c r="D72" s="50">
        <v>0.6333333333333333</v>
      </c>
      <c r="E72" s="50">
        <v>0.91666666666666663</v>
      </c>
      <c r="F72" s="50">
        <v>0.98333333333333328</v>
      </c>
      <c r="G72" s="50">
        <v>0.81666666666666665</v>
      </c>
      <c r="H72" s="50">
        <v>0.76666666666666672</v>
      </c>
      <c r="I72" s="50">
        <v>0.8666666666666667</v>
      </c>
      <c r="J72" s="50">
        <v>0.83333333333333337</v>
      </c>
      <c r="K72" s="50">
        <v>0.81666666666666665</v>
      </c>
      <c r="L72" s="50">
        <v>0.8833333333333333</v>
      </c>
      <c r="M72" s="50">
        <v>0.78333333333333333</v>
      </c>
      <c r="N72" s="50">
        <v>0.73333333333333328</v>
      </c>
      <c r="O72" s="55">
        <v>0.56666666666666665</v>
      </c>
    </row>
    <row r="73" spans="1:15" x14ac:dyDescent="0.25">
      <c r="A73" s="5" t="s">
        <v>37</v>
      </c>
      <c r="B73" s="14" t="s">
        <v>68</v>
      </c>
      <c r="C73" s="54">
        <v>0.92682926829268297</v>
      </c>
      <c r="D73" s="50">
        <v>0.53658536585365857</v>
      </c>
      <c r="E73" s="50">
        <v>0.92682926829268297</v>
      </c>
      <c r="F73" s="50">
        <v>0.95121951219512191</v>
      </c>
      <c r="G73" s="50">
        <v>0.85365853658536583</v>
      </c>
      <c r="H73" s="50">
        <v>0.95121951219512191</v>
      </c>
      <c r="I73" s="50">
        <v>0.68292682926829273</v>
      </c>
      <c r="J73" s="50">
        <v>0.92682926829268297</v>
      </c>
      <c r="K73" s="50">
        <v>0.92682926829268297</v>
      </c>
      <c r="L73" s="50">
        <v>0.95121951219512191</v>
      </c>
      <c r="M73" s="50">
        <v>0.82926829268292679</v>
      </c>
      <c r="N73" s="50">
        <v>0.75609756097560976</v>
      </c>
      <c r="O73" s="55">
        <v>0.6097560975609756</v>
      </c>
    </row>
    <row r="74" spans="1:15" x14ac:dyDescent="0.25">
      <c r="A74" s="5" t="s">
        <v>42</v>
      </c>
      <c r="B74" s="14" t="s">
        <v>68</v>
      </c>
      <c r="C74" s="54">
        <v>0.83333333333333337</v>
      </c>
      <c r="D74" s="50">
        <v>0.39583333333333331</v>
      </c>
      <c r="E74" s="50">
        <v>0.66666666666666663</v>
      </c>
      <c r="F74" s="50">
        <v>0.75</v>
      </c>
      <c r="G74" s="50">
        <v>0.66666666666666663</v>
      </c>
      <c r="H74" s="50">
        <v>0.89583333333333337</v>
      </c>
      <c r="I74" s="50">
        <v>0.79166666666666663</v>
      </c>
      <c r="J74" s="50">
        <v>0.375</v>
      </c>
      <c r="K74" s="50">
        <v>0.8125</v>
      </c>
      <c r="L74" s="50">
        <v>0.58333333333333337</v>
      </c>
      <c r="M74" s="50">
        <v>0.35416666666666669</v>
      </c>
      <c r="N74" s="50">
        <v>0.33333333333333331</v>
      </c>
      <c r="O74" s="55">
        <v>0.29166666666666669</v>
      </c>
    </row>
    <row r="75" spans="1:15" x14ac:dyDescent="0.25">
      <c r="A75" s="5" t="s">
        <v>46</v>
      </c>
      <c r="B75" s="14" t="s">
        <v>68</v>
      </c>
      <c r="C75" s="54">
        <v>0.88157894736842102</v>
      </c>
      <c r="D75" s="50">
        <v>0.67105263157894735</v>
      </c>
      <c r="E75" s="50">
        <v>0.90789473684210531</v>
      </c>
      <c r="F75" s="50">
        <v>0.93421052631578949</v>
      </c>
      <c r="G75" s="50">
        <v>0.78947368421052633</v>
      </c>
      <c r="H75" s="50">
        <v>0.90789473684210531</v>
      </c>
      <c r="I75" s="50">
        <v>0.81578947368421051</v>
      </c>
      <c r="J75" s="50">
        <v>0.75</v>
      </c>
      <c r="K75" s="50">
        <v>0.86842105263157898</v>
      </c>
      <c r="L75" s="50">
        <v>0.80263157894736847</v>
      </c>
      <c r="M75" s="50">
        <v>0.85526315789473684</v>
      </c>
      <c r="N75" s="50">
        <v>0.64473684210526316</v>
      </c>
      <c r="O75" s="55">
        <v>0.75</v>
      </c>
    </row>
    <row r="76" spans="1:15" x14ac:dyDescent="0.25">
      <c r="A76" s="5" t="s">
        <v>51</v>
      </c>
      <c r="B76" s="14" t="s">
        <v>68</v>
      </c>
      <c r="C76" s="54">
        <v>0.96551724137931039</v>
      </c>
      <c r="D76" s="50">
        <v>0.52873563218390807</v>
      </c>
      <c r="E76" s="50">
        <v>0.89655172413793105</v>
      </c>
      <c r="F76" s="50">
        <v>0.86206896551724133</v>
      </c>
      <c r="G76" s="50">
        <v>0.85057471264367812</v>
      </c>
      <c r="H76" s="50">
        <v>0.81609195402298851</v>
      </c>
      <c r="I76" s="50">
        <v>0.8045977011494253</v>
      </c>
      <c r="J76" s="50">
        <v>0.7931034482758621</v>
      </c>
      <c r="K76" s="50">
        <v>0.86206896551724133</v>
      </c>
      <c r="L76" s="50">
        <v>0.68965517241379315</v>
      </c>
      <c r="M76" s="50">
        <v>0.55172413793103448</v>
      </c>
      <c r="N76" s="50">
        <v>0.5977011494252874</v>
      </c>
      <c r="O76" s="55">
        <v>0.57471264367816088</v>
      </c>
    </row>
    <row r="77" spans="1:15" ht="15.75" thickBot="1" x14ac:dyDescent="0.3">
      <c r="A77" s="69" t="s">
        <v>64</v>
      </c>
      <c r="B77" s="72" t="s">
        <v>73</v>
      </c>
      <c r="C77" s="68">
        <v>0.89390756302521013</v>
      </c>
      <c r="D77" s="57">
        <v>0.6297268907563025</v>
      </c>
      <c r="E77" s="57">
        <v>0.88707983193277307</v>
      </c>
      <c r="F77" s="57">
        <v>0.87867647058823528</v>
      </c>
      <c r="G77" s="57">
        <v>0.76313025210084029</v>
      </c>
      <c r="H77" s="57">
        <v>0.83613445378151263</v>
      </c>
      <c r="I77" s="57">
        <v>0.75210084033613445</v>
      </c>
      <c r="J77" s="57">
        <v>0.76313025210084029</v>
      </c>
      <c r="K77" s="57">
        <v>0.85136554621848737</v>
      </c>
      <c r="L77" s="57">
        <v>0.79411764705882348</v>
      </c>
      <c r="M77" s="57">
        <v>0.71271008403361347</v>
      </c>
      <c r="N77" s="57">
        <v>0.65756302521008403</v>
      </c>
      <c r="O77" s="58">
        <v>0.64863445378151263</v>
      </c>
    </row>
    <row r="81" spans="1:15" x14ac:dyDescent="0.25">
      <c r="A81" s="41" t="s">
        <v>65</v>
      </c>
      <c r="B81" s="41" t="s">
        <v>72</v>
      </c>
      <c r="C81" s="73">
        <v>1</v>
      </c>
      <c r="D81" s="73">
        <v>2</v>
      </c>
      <c r="E81" s="73">
        <v>3</v>
      </c>
      <c r="F81" s="73">
        <v>4</v>
      </c>
      <c r="G81" s="73">
        <v>5</v>
      </c>
      <c r="H81" s="73">
        <v>6</v>
      </c>
      <c r="I81" s="73">
        <v>7</v>
      </c>
      <c r="J81" s="73">
        <v>8</v>
      </c>
      <c r="K81" s="73">
        <v>9</v>
      </c>
      <c r="L81" s="73">
        <v>10</v>
      </c>
      <c r="M81" s="73">
        <v>11</v>
      </c>
      <c r="N81" s="73">
        <v>12</v>
      </c>
      <c r="O81" s="73">
        <v>13</v>
      </c>
    </row>
    <row r="82" spans="1:15" ht="30" x14ac:dyDescent="0.25">
      <c r="A82" s="8" t="s">
        <v>30</v>
      </c>
      <c r="B82" s="71" t="s">
        <v>70</v>
      </c>
      <c r="C82" s="54">
        <v>0.87878787878787878</v>
      </c>
      <c r="D82" s="50">
        <v>0.71212121212121215</v>
      </c>
      <c r="E82" s="50">
        <v>0.98484848484848486</v>
      </c>
      <c r="F82" s="50">
        <v>0.87878787878787878</v>
      </c>
      <c r="G82" s="50">
        <v>0.87878787878787878</v>
      </c>
      <c r="H82" s="50">
        <v>0.93939393939393945</v>
      </c>
      <c r="I82" s="50">
        <v>0.86363636363636365</v>
      </c>
      <c r="J82" s="50">
        <v>0.80303030303030298</v>
      </c>
      <c r="K82" s="50">
        <v>0.86363636363636365</v>
      </c>
      <c r="L82" s="50">
        <v>0.9242424242424242</v>
      </c>
      <c r="M82" s="50">
        <v>0.80303030303030298</v>
      </c>
      <c r="N82" s="50">
        <v>0.78787878787878785</v>
      </c>
      <c r="O82" s="55">
        <v>0.78787878787878785</v>
      </c>
    </row>
    <row r="83" spans="1:15" x14ac:dyDescent="0.25">
      <c r="A83" s="5" t="s">
        <v>34</v>
      </c>
      <c r="B83" s="14" t="s">
        <v>70</v>
      </c>
      <c r="C83" s="54">
        <v>1</v>
      </c>
      <c r="D83" s="50">
        <v>0.55882352941176472</v>
      </c>
      <c r="E83" s="50">
        <v>0.97058823529411764</v>
      </c>
      <c r="F83" s="50">
        <v>1</v>
      </c>
      <c r="G83" s="50">
        <v>0.8529411764705882</v>
      </c>
      <c r="H83" s="50">
        <v>0.82352941176470584</v>
      </c>
      <c r="I83" s="50">
        <v>0.88235294117647056</v>
      </c>
      <c r="J83" s="50">
        <v>0.82352941176470584</v>
      </c>
      <c r="K83" s="50">
        <v>0.94117647058823528</v>
      </c>
      <c r="L83" s="50">
        <v>0.97058823529411764</v>
      </c>
      <c r="M83" s="50">
        <v>0.88235294117647056</v>
      </c>
      <c r="N83" s="50">
        <v>0.8529411764705882</v>
      </c>
      <c r="O83" s="55">
        <v>0.82352941176470584</v>
      </c>
    </row>
    <row r="84" spans="1:15" x14ac:dyDescent="0.25">
      <c r="A84" s="5" t="s">
        <v>45</v>
      </c>
      <c r="B84" s="14" t="s">
        <v>71</v>
      </c>
      <c r="C84" s="54">
        <v>0.91397849462365588</v>
      </c>
      <c r="D84" s="50">
        <v>0.64516129032258063</v>
      </c>
      <c r="E84" s="50">
        <v>0.94623655913978499</v>
      </c>
      <c r="F84" s="50">
        <v>0.92473118279569888</v>
      </c>
      <c r="G84" s="50">
        <v>0.66666666666666663</v>
      </c>
      <c r="H84" s="50">
        <v>0.90322580645161288</v>
      </c>
      <c r="I84" s="50">
        <v>0.78494623655913975</v>
      </c>
      <c r="J84" s="50">
        <v>0.72043010752688175</v>
      </c>
      <c r="K84" s="50">
        <v>0.92473118279569888</v>
      </c>
      <c r="L84" s="50">
        <v>0.87096774193548387</v>
      </c>
      <c r="M84" s="50">
        <v>0.75268817204301075</v>
      </c>
      <c r="N84" s="50">
        <v>0.69892473118279574</v>
      </c>
      <c r="O84" s="55">
        <v>0.78494623655913975</v>
      </c>
    </row>
    <row r="85" spans="1:15" x14ac:dyDescent="0.25">
      <c r="A85" s="5" t="s">
        <v>47</v>
      </c>
      <c r="B85" s="14" t="s">
        <v>71</v>
      </c>
      <c r="C85" s="54">
        <v>0.90769230769230769</v>
      </c>
      <c r="D85" s="50">
        <v>0.76923076923076927</v>
      </c>
      <c r="E85" s="50">
        <v>0.98461538461538467</v>
      </c>
      <c r="F85" s="50">
        <v>0.98461538461538467</v>
      </c>
      <c r="G85" s="50">
        <v>0.93846153846153846</v>
      </c>
      <c r="H85" s="50">
        <v>0.84615384615384615</v>
      </c>
      <c r="I85" s="50">
        <v>0.92307692307692313</v>
      </c>
      <c r="J85" s="50">
        <v>0.9538461538461539</v>
      </c>
      <c r="K85" s="50">
        <v>0.9538461538461539</v>
      </c>
      <c r="L85" s="50">
        <v>0.98461538461538467</v>
      </c>
      <c r="M85" s="50">
        <v>0.93846153846153846</v>
      </c>
      <c r="N85" s="50">
        <v>0.96923076923076923</v>
      </c>
      <c r="O85" s="55">
        <v>0.81538461538461537</v>
      </c>
    </row>
    <row r="86" spans="1:15" ht="15.75" thickBot="1" x14ac:dyDescent="0.3">
      <c r="A86" s="69" t="s">
        <v>64</v>
      </c>
      <c r="B86" s="72" t="s">
        <v>73</v>
      </c>
      <c r="C86" s="68">
        <v>0.89390756302521013</v>
      </c>
      <c r="D86" s="57">
        <v>0.6297268907563025</v>
      </c>
      <c r="E86" s="57">
        <v>0.88707983193277307</v>
      </c>
      <c r="F86" s="57">
        <v>0.87867647058823528</v>
      </c>
      <c r="G86" s="57">
        <v>0.76313025210084029</v>
      </c>
      <c r="H86" s="57">
        <v>0.83613445378151263</v>
      </c>
      <c r="I86" s="57">
        <v>0.75210084033613445</v>
      </c>
      <c r="J86" s="57">
        <v>0.76313025210084029</v>
      </c>
      <c r="K86" s="57">
        <v>0.85136554621848737</v>
      </c>
      <c r="L86" s="57">
        <v>0.79411764705882348</v>
      </c>
      <c r="M86" s="57">
        <v>0.71271008403361347</v>
      </c>
      <c r="N86" s="57">
        <v>0.65756302521008403</v>
      </c>
      <c r="O86" s="58">
        <v>0.64863445378151263</v>
      </c>
    </row>
  </sheetData>
  <autoFilter ref="A1:O37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opLeftCell="A13" workbookViewId="0">
      <selection activeCell="L23" sqref="L23"/>
    </sheetView>
  </sheetViews>
  <sheetFormatPr defaultRowHeight="15" x14ac:dyDescent="0.25"/>
  <sheetData>
    <row r="1" spans="1:5" x14ac:dyDescent="0.25">
      <c r="A1" s="41" t="s">
        <v>65</v>
      </c>
      <c r="B1" s="41" t="s">
        <v>72</v>
      </c>
      <c r="C1" s="41" t="s">
        <v>74</v>
      </c>
      <c r="D1" s="41" t="s">
        <v>75</v>
      </c>
      <c r="E1" s="41" t="s">
        <v>76</v>
      </c>
    </row>
    <row r="2" spans="1:5" x14ac:dyDescent="0.25">
      <c r="A2" s="64" t="s">
        <v>23</v>
      </c>
      <c r="B2" s="70" t="s">
        <v>68</v>
      </c>
      <c r="C2" s="74">
        <v>0.78787878787878785</v>
      </c>
      <c r="D2" s="75">
        <v>0.84848484848484851</v>
      </c>
      <c r="E2" s="75">
        <v>0.90909090909090906</v>
      </c>
    </row>
    <row r="3" spans="1:5" x14ac:dyDescent="0.25">
      <c r="A3" s="7" t="s">
        <v>24</v>
      </c>
      <c r="B3" s="15" t="s">
        <v>68</v>
      </c>
      <c r="C3" s="74">
        <v>0.75</v>
      </c>
      <c r="D3" s="75">
        <v>0.77083333333333337</v>
      </c>
      <c r="E3" s="75">
        <v>0.71875</v>
      </c>
    </row>
    <row r="4" spans="1:5" x14ac:dyDescent="0.25">
      <c r="A4" s="7" t="s">
        <v>25</v>
      </c>
      <c r="B4" s="15" t="s">
        <v>69</v>
      </c>
      <c r="C4" s="74">
        <v>0.5</v>
      </c>
      <c r="D4" s="75">
        <v>0.29629629629629628</v>
      </c>
      <c r="E4" s="75">
        <v>0.5</v>
      </c>
    </row>
    <row r="5" spans="1:5" x14ac:dyDescent="0.25">
      <c r="A5" s="5" t="s">
        <v>26</v>
      </c>
      <c r="B5" s="14" t="s">
        <v>69</v>
      </c>
      <c r="C5" s="74">
        <v>0.90277777777777779</v>
      </c>
      <c r="D5" s="75">
        <v>0.81481481481481477</v>
      </c>
      <c r="E5" s="75">
        <v>0.61111111111111116</v>
      </c>
    </row>
    <row r="6" spans="1:5" x14ac:dyDescent="0.25">
      <c r="A6" s="5" t="s">
        <v>27</v>
      </c>
      <c r="B6" s="14" t="s">
        <v>69</v>
      </c>
      <c r="C6" s="74">
        <v>0.72972972972972971</v>
      </c>
      <c r="D6" s="75">
        <v>0.72072072072072069</v>
      </c>
      <c r="E6" s="75">
        <v>0.58108108108108103</v>
      </c>
    </row>
    <row r="7" spans="1:5" x14ac:dyDescent="0.25">
      <c r="A7" s="5" t="s">
        <v>28</v>
      </c>
      <c r="B7" s="14" t="s">
        <v>68</v>
      </c>
      <c r="C7" s="74">
        <v>0.84810126582278478</v>
      </c>
      <c r="D7" s="75">
        <v>0.54852320675105481</v>
      </c>
      <c r="E7" s="75">
        <v>0.69620253164556967</v>
      </c>
    </row>
    <row r="8" spans="1:5" x14ac:dyDescent="0.25">
      <c r="A8" s="5" t="s">
        <v>29</v>
      </c>
      <c r="B8" s="14" t="s">
        <v>69</v>
      </c>
      <c r="C8" s="74">
        <v>0.67682926829268297</v>
      </c>
      <c r="D8" s="75">
        <v>0.66260162601626016</v>
      </c>
      <c r="E8" s="75">
        <v>0.57926829268292679</v>
      </c>
    </row>
    <row r="9" spans="1:5" x14ac:dyDescent="0.25">
      <c r="A9" s="5" t="s">
        <v>31</v>
      </c>
      <c r="B9" s="14" t="s">
        <v>69</v>
      </c>
      <c r="C9" s="74">
        <v>0.7466666666666667</v>
      </c>
      <c r="D9" s="75">
        <v>0.58666666666666667</v>
      </c>
      <c r="E9" s="75">
        <v>0.6333333333333333</v>
      </c>
    </row>
    <row r="10" spans="1:5" ht="45" x14ac:dyDescent="0.25">
      <c r="A10" s="8" t="s">
        <v>30</v>
      </c>
      <c r="B10" s="71" t="s">
        <v>70</v>
      </c>
      <c r="C10" s="74">
        <v>0.69696969696969702</v>
      </c>
      <c r="D10" s="75">
        <v>0.59090909090909094</v>
      </c>
      <c r="E10" s="75">
        <v>0.61363636363636365</v>
      </c>
    </row>
    <row r="11" spans="1:5" x14ac:dyDescent="0.25">
      <c r="A11" s="5" t="s">
        <v>32</v>
      </c>
      <c r="B11" s="14" t="s">
        <v>68</v>
      </c>
      <c r="C11" s="74">
        <v>0.85</v>
      </c>
      <c r="D11" s="75">
        <v>0.78333333333333333</v>
      </c>
      <c r="E11" s="75">
        <v>0.56666666666666665</v>
      </c>
    </row>
    <row r="12" spans="1:5" x14ac:dyDescent="0.25">
      <c r="A12" s="5" t="s">
        <v>33</v>
      </c>
      <c r="B12" s="14" t="s">
        <v>69</v>
      </c>
      <c r="C12" s="74">
        <v>0.82653061224489799</v>
      </c>
      <c r="D12" s="75">
        <v>0.70748299319727892</v>
      </c>
      <c r="E12" s="75">
        <v>0.72448979591836737</v>
      </c>
    </row>
    <row r="13" spans="1:5" x14ac:dyDescent="0.25">
      <c r="A13" s="5" t="s">
        <v>34</v>
      </c>
      <c r="B13" s="14" t="s">
        <v>70</v>
      </c>
      <c r="C13" s="74">
        <v>0.83823529411764708</v>
      </c>
      <c r="D13" s="75">
        <v>0.53921568627450978</v>
      </c>
      <c r="E13" s="75">
        <v>0.88235294117647056</v>
      </c>
    </row>
    <row r="14" spans="1:5" x14ac:dyDescent="0.25">
      <c r="A14" s="5" t="s">
        <v>35</v>
      </c>
      <c r="B14" s="14" t="s">
        <v>69</v>
      </c>
      <c r="C14" s="74">
        <v>0.75882352941176467</v>
      </c>
      <c r="D14" s="75">
        <v>0.75686274509803919</v>
      </c>
      <c r="E14" s="75">
        <v>0.68823529411764706</v>
      </c>
    </row>
    <row r="15" spans="1:5" x14ac:dyDescent="0.25">
      <c r="A15" s="5" t="s">
        <v>36</v>
      </c>
      <c r="B15" s="14" t="s">
        <v>69</v>
      </c>
      <c r="C15" s="74">
        <v>0.70138888888888884</v>
      </c>
      <c r="D15" s="75">
        <v>0.70370370370370372</v>
      </c>
      <c r="E15" s="75">
        <v>0.61805555555555558</v>
      </c>
    </row>
    <row r="16" spans="1:5" x14ac:dyDescent="0.25">
      <c r="A16" s="5" t="s">
        <v>37</v>
      </c>
      <c r="B16" s="14" t="s">
        <v>68</v>
      </c>
      <c r="C16" s="74">
        <v>0.84146341463414631</v>
      </c>
      <c r="D16" s="75">
        <v>0.81300813008130079</v>
      </c>
      <c r="E16" s="75">
        <v>0.31707317073170732</v>
      </c>
    </row>
    <row r="17" spans="1:5" x14ac:dyDescent="0.25">
      <c r="A17" s="5" t="s">
        <v>38</v>
      </c>
      <c r="B17" s="14" t="s">
        <v>69</v>
      </c>
      <c r="C17" s="74">
        <v>0.7857142857142857</v>
      </c>
      <c r="D17" s="75">
        <v>0.70714285714285718</v>
      </c>
      <c r="E17" s="75">
        <v>0.61785714285714288</v>
      </c>
    </row>
    <row r="18" spans="1:5" x14ac:dyDescent="0.25">
      <c r="A18" s="7" t="s">
        <v>39</v>
      </c>
      <c r="B18" s="15" t="s">
        <v>69</v>
      </c>
      <c r="C18" s="74">
        <v>0.8125</v>
      </c>
      <c r="D18" s="75">
        <v>0.61111111111111116</v>
      </c>
      <c r="E18" s="75">
        <v>0.625</v>
      </c>
    </row>
    <row r="19" spans="1:5" x14ac:dyDescent="0.25">
      <c r="A19" s="7" t="s">
        <v>40</v>
      </c>
      <c r="B19" s="15" t="s">
        <v>69</v>
      </c>
      <c r="C19" s="74">
        <v>0.88372093023255816</v>
      </c>
      <c r="D19" s="75">
        <v>0.76744186046511631</v>
      </c>
      <c r="E19" s="75">
        <v>0.79069767441860461</v>
      </c>
    </row>
    <row r="20" spans="1:5" x14ac:dyDescent="0.25">
      <c r="A20" s="5" t="s">
        <v>41</v>
      </c>
      <c r="B20" s="14" t="s">
        <v>69</v>
      </c>
      <c r="C20" s="74">
        <v>0.39453125</v>
      </c>
      <c r="D20" s="75">
        <v>0.546875</v>
      </c>
      <c r="E20" s="75">
        <v>0.60546875</v>
      </c>
    </row>
    <row r="21" spans="1:5" x14ac:dyDescent="0.25">
      <c r="A21" s="5" t="s">
        <v>42</v>
      </c>
      <c r="B21" s="14" t="s">
        <v>68</v>
      </c>
      <c r="C21" s="74">
        <v>0.91666666666666663</v>
      </c>
      <c r="D21" s="75">
        <v>0.625</v>
      </c>
      <c r="E21" s="75">
        <v>0.77083333333333337</v>
      </c>
    </row>
    <row r="22" spans="1:5" x14ac:dyDescent="0.25">
      <c r="A22" s="5" t="s">
        <v>43</v>
      </c>
      <c r="B22" s="14" t="s">
        <v>69</v>
      </c>
      <c r="C22" s="74">
        <v>0.97727272727272729</v>
      </c>
      <c r="D22" s="75">
        <v>0.69696969696969702</v>
      </c>
      <c r="E22" s="75">
        <v>0.81818181818181823</v>
      </c>
    </row>
    <row r="23" spans="1:5" x14ac:dyDescent="0.25">
      <c r="A23" s="5" t="s">
        <v>44</v>
      </c>
      <c r="B23" s="14" t="s">
        <v>69</v>
      </c>
      <c r="C23" s="74">
        <v>0.94827586206896552</v>
      </c>
      <c r="D23" s="75">
        <v>0.79885057471264365</v>
      </c>
      <c r="E23" s="75">
        <v>0.85344827586206895</v>
      </c>
    </row>
    <row r="24" spans="1:5" x14ac:dyDescent="0.25">
      <c r="A24" s="5" t="s">
        <v>45</v>
      </c>
      <c r="B24" s="14" t="s">
        <v>71</v>
      </c>
      <c r="C24" s="74">
        <v>0.86559139784946237</v>
      </c>
      <c r="D24" s="75">
        <v>0.91397849462365588</v>
      </c>
      <c r="E24" s="75">
        <v>0.61827956989247312</v>
      </c>
    </row>
    <row r="25" spans="1:5" x14ac:dyDescent="0.25">
      <c r="A25" s="5" t="s">
        <v>46</v>
      </c>
      <c r="B25" s="14" t="s">
        <v>68</v>
      </c>
      <c r="C25" s="74">
        <v>0.90131578947368418</v>
      </c>
      <c r="D25" s="75">
        <v>0.8728070175438597</v>
      </c>
      <c r="E25" s="75">
        <v>0.55921052631578949</v>
      </c>
    </row>
    <row r="26" spans="1:5" x14ac:dyDescent="0.25">
      <c r="A26" s="5" t="s">
        <v>47</v>
      </c>
      <c r="B26" s="14" t="s">
        <v>71</v>
      </c>
      <c r="C26" s="74">
        <v>0.82307692307692304</v>
      </c>
      <c r="D26" s="75">
        <v>0.71794871794871795</v>
      </c>
      <c r="E26" s="75">
        <v>0.56153846153846154</v>
      </c>
    </row>
    <row r="27" spans="1:5" x14ac:dyDescent="0.25">
      <c r="A27" s="7" t="s">
        <v>48</v>
      </c>
      <c r="B27" s="15" t="s">
        <v>69</v>
      </c>
      <c r="C27" s="74">
        <v>0.63725490196078427</v>
      </c>
      <c r="D27" s="75">
        <v>0.5490196078431373</v>
      </c>
      <c r="E27" s="75">
        <v>0.38235294117647056</v>
      </c>
    </row>
    <row r="28" spans="1:5" x14ac:dyDescent="0.25">
      <c r="A28" s="5" t="s">
        <v>49</v>
      </c>
      <c r="B28" s="14" t="s">
        <v>69</v>
      </c>
      <c r="C28" s="74">
        <v>0.63095238095238093</v>
      </c>
      <c r="D28" s="75">
        <v>0.5714285714285714</v>
      </c>
      <c r="E28" s="75">
        <v>0.36904761904761907</v>
      </c>
    </row>
    <row r="29" spans="1:5" x14ac:dyDescent="0.25">
      <c r="A29" s="5" t="s">
        <v>50</v>
      </c>
      <c r="B29" s="14" t="s">
        <v>69</v>
      </c>
      <c r="C29" s="74">
        <v>0.77450980392156865</v>
      </c>
      <c r="D29" s="75">
        <v>0.70588235294117652</v>
      </c>
      <c r="E29" s="75">
        <v>0.68627450980392157</v>
      </c>
    </row>
    <row r="30" spans="1:5" x14ac:dyDescent="0.25">
      <c r="A30" s="5" t="s">
        <v>51</v>
      </c>
      <c r="B30" s="14" t="s">
        <v>68</v>
      </c>
      <c r="C30" s="74">
        <v>0.79885057471264365</v>
      </c>
      <c r="D30" s="75">
        <v>0.76628352490421459</v>
      </c>
      <c r="E30" s="75">
        <v>0.64942528735632188</v>
      </c>
    </row>
    <row r="31" spans="1:5" x14ac:dyDescent="0.25">
      <c r="A31" s="5" t="s">
        <v>52</v>
      </c>
      <c r="B31" s="14" t="s">
        <v>69</v>
      </c>
      <c r="C31" s="74">
        <v>0.625</v>
      </c>
      <c r="D31" s="75">
        <v>0.59523809523809523</v>
      </c>
      <c r="E31" s="75">
        <v>0.5</v>
      </c>
    </row>
    <row r="32" spans="1:5" x14ac:dyDescent="0.25">
      <c r="A32" s="5" t="s">
        <v>53</v>
      </c>
      <c r="B32" s="14" t="s">
        <v>69</v>
      </c>
      <c r="C32" s="74">
        <v>0.53448275862068961</v>
      </c>
      <c r="D32" s="75">
        <v>0.67241379310344829</v>
      </c>
      <c r="E32" s="75">
        <v>0.52586206896551724</v>
      </c>
    </row>
    <row r="33" spans="1:5" x14ac:dyDescent="0.25">
      <c r="A33" s="5" t="s">
        <v>54</v>
      </c>
      <c r="B33" s="14" t="s">
        <v>69</v>
      </c>
      <c r="C33" s="74">
        <v>0.73958333333333337</v>
      </c>
      <c r="D33" s="75">
        <v>0.66666666666666663</v>
      </c>
      <c r="E33" s="75">
        <v>0.73958333333333337</v>
      </c>
    </row>
    <row r="34" spans="1:5" x14ac:dyDescent="0.25">
      <c r="A34" s="5" t="s">
        <v>56</v>
      </c>
      <c r="B34" s="14" t="s">
        <v>69</v>
      </c>
      <c r="C34" s="74">
        <v>0.66346153846153844</v>
      </c>
      <c r="D34" s="75">
        <v>0.48717948717948717</v>
      </c>
      <c r="E34" s="75">
        <v>0.67307692307692313</v>
      </c>
    </row>
    <row r="35" spans="1:5" x14ac:dyDescent="0.25">
      <c r="A35" s="5" t="s">
        <v>55</v>
      </c>
      <c r="B35" s="14"/>
      <c r="C35" s="74">
        <v>0.5625</v>
      </c>
      <c r="D35" s="75">
        <v>0.54166666666666663</v>
      </c>
      <c r="E35" s="75">
        <v>0.875</v>
      </c>
    </row>
    <row r="36" spans="1:5" x14ac:dyDescent="0.25">
      <c r="A36" s="7" t="s">
        <v>21</v>
      </c>
      <c r="B36" s="15"/>
      <c r="C36" s="74">
        <v>0.75</v>
      </c>
      <c r="D36" s="75">
        <v>0.83333333333333337</v>
      </c>
      <c r="E36" s="75">
        <v>0.8125</v>
      </c>
    </row>
    <row r="37" spans="1:5" x14ac:dyDescent="0.25">
      <c r="A37" s="69" t="s">
        <v>64</v>
      </c>
      <c r="B37" s="72" t="s">
        <v>73</v>
      </c>
      <c r="C37" s="74">
        <v>0.75204498977505108</v>
      </c>
      <c r="D37" s="75">
        <v>0.68728698023176549</v>
      </c>
      <c r="E37" s="75">
        <v>0.6306237218813906</v>
      </c>
    </row>
    <row r="41" spans="1:5" x14ac:dyDescent="0.25">
      <c r="A41" s="41" t="s">
        <v>65</v>
      </c>
      <c r="B41" s="41" t="s">
        <v>72</v>
      </c>
      <c r="C41" s="41" t="s">
        <v>74</v>
      </c>
      <c r="D41" s="41" t="s">
        <v>75</v>
      </c>
      <c r="E41" s="41" t="s">
        <v>76</v>
      </c>
    </row>
    <row r="42" spans="1:5" x14ac:dyDescent="0.25">
      <c r="A42" s="7" t="s">
        <v>25</v>
      </c>
      <c r="B42" s="15" t="s">
        <v>69</v>
      </c>
      <c r="C42" s="74">
        <v>0.5</v>
      </c>
      <c r="D42" s="75">
        <v>0.29629629629629628</v>
      </c>
      <c r="E42" s="75">
        <v>0.5</v>
      </c>
    </row>
    <row r="43" spans="1:5" x14ac:dyDescent="0.25">
      <c r="A43" s="5" t="s">
        <v>26</v>
      </c>
      <c r="B43" s="14" t="s">
        <v>69</v>
      </c>
      <c r="C43" s="74">
        <v>0.90277777777777779</v>
      </c>
      <c r="D43" s="75">
        <v>0.81481481481481477</v>
      </c>
      <c r="E43" s="75">
        <v>0.61111111111111116</v>
      </c>
    </row>
    <row r="44" spans="1:5" x14ac:dyDescent="0.25">
      <c r="A44" s="5" t="s">
        <v>27</v>
      </c>
      <c r="B44" s="14" t="s">
        <v>69</v>
      </c>
      <c r="C44" s="74">
        <v>0.72972972972972971</v>
      </c>
      <c r="D44" s="75">
        <v>0.72072072072072069</v>
      </c>
      <c r="E44" s="75">
        <v>0.58108108108108103</v>
      </c>
    </row>
    <row r="45" spans="1:5" x14ac:dyDescent="0.25">
      <c r="A45" s="5" t="s">
        <v>29</v>
      </c>
      <c r="B45" s="14" t="s">
        <v>69</v>
      </c>
      <c r="C45" s="74">
        <v>0.67682926829268297</v>
      </c>
      <c r="D45" s="75">
        <v>0.66260162601626016</v>
      </c>
      <c r="E45" s="75">
        <v>0.57926829268292679</v>
      </c>
    </row>
    <row r="46" spans="1:5" x14ac:dyDescent="0.25">
      <c r="A46" s="5" t="s">
        <v>31</v>
      </c>
      <c r="B46" s="14" t="s">
        <v>69</v>
      </c>
      <c r="C46" s="74">
        <v>0.7466666666666667</v>
      </c>
      <c r="D46" s="75">
        <v>0.58666666666666667</v>
      </c>
      <c r="E46" s="75">
        <v>0.6333333333333333</v>
      </c>
    </row>
    <row r="47" spans="1:5" x14ac:dyDescent="0.25">
      <c r="A47" s="5" t="s">
        <v>33</v>
      </c>
      <c r="B47" s="14" t="s">
        <v>69</v>
      </c>
      <c r="C47" s="74">
        <v>0.82653061224489799</v>
      </c>
      <c r="D47" s="75">
        <v>0.70748299319727892</v>
      </c>
      <c r="E47" s="75">
        <v>0.72448979591836737</v>
      </c>
    </row>
    <row r="48" spans="1:5" x14ac:dyDescent="0.25">
      <c r="A48" s="5" t="s">
        <v>35</v>
      </c>
      <c r="B48" s="14" t="s">
        <v>69</v>
      </c>
      <c r="C48" s="74">
        <v>0.75882352941176467</v>
      </c>
      <c r="D48" s="75">
        <v>0.75686274509803919</v>
      </c>
      <c r="E48" s="75">
        <v>0.68823529411764706</v>
      </c>
    </row>
    <row r="49" spans="1:5" x14ac:dyDescent="0.25">
      <c r="A49" s="5" t="s">
        <v>36</v>
      </c>
      <c r="B49" s="14" t="s">
        <v>69</v>
      </c>
      <c r="C49" s="74">
        <v>0.70138888888888884</v>
      </c>
      <c r="D49" s="75">
        <v>0.70370370370370372</v>
      </c>
      <c r="E49" s="75">
        <v>0.61805555555555558</v>
      </c>
    </row>
    <row r="50" spans="1:5" x14ac:dyDescent="0.25">
      <c r="A50" s="5" t="s">
        <v>38</v>
      </c>
      <c r="B50" s="14" t="s">
        <v>69</v>
      </c>
      <c r="C50" s="74">
        <v>0.7857142857142857</v>
      </c>
      <c r="D50" s="75">
        <v>0.70714285714285718</v>
      </c>
      <c r="E50" s="75">
        <v>0.61785714285714288</v>
      </c>
    </row>
    <row r="51" spans="1:5" x14ac:dyDescent="0.25">
      <c r="A51" s="7" t="s">
        <v>39</v>
      </c>
      <c r="B51" s="15" t="s">
        <v>69</v>
      </c>
      <c r="C51" s="74">
        <v>0.8125</v>
      </c>
      <c r="D51" s="75">
        <v>0.61111111111111116</v>
      </c>
      <c r="E51" s="75">
        <v>0.625</v>
      </c>
    </row>
    <row r="52" spans="1:5" x14ac:dyDescent="0.25">
      <c r="A52" s="7" t="s">
        <v>40</v>
      </c>
      <c r="B52" s="15" t="s">
        <v>69</v>
      </c>
      <c r="C52" s="74">
        <v>0.88372093023255816</v>
      </c>
      <c r="D52" s="75">
        <v>0.76744186046511631</v>
      </c>
      <c r="E52" s="75">
        <v>0.79069767441860461</v>
      </c>
    </row>
    <row r="53" spans="1:5" x14ac:dyDescent="0.25">
      <c r="A53" s="5" t="s">
        <v>41</v>
      </c>
      <c r="B53" s="14" t="s">
        <v>69</v>
      </c>
      <c r="C53" s="74">
        <v>0.39453125</v>
      </c>
      <c r="D53" s="75">
        <v>0.546875</v>
      </c>
      <c r="E53" s="75">
        <v>0.60546875</v>
      </c>
    </row>
    <row r="54" spans="1:5" x14ac:dyDescent="0.25">
      <c r="A54" s="5" t="s">
        <v>43</v>
      </c>
      <c r="B54" s="14" t="s">
        <v>69</v>
      </c>
      <c r="C54" s="74">
        <v>0.97727272727272729</v>
      </c>
      <c r="D54" s="75">
        <v>0.69696969696969702</v>
      </c>
      <c r="E54" s="75">
        <v>0.81818181818181823</v>
      </c>
    </row>
    <row r="55" spans="1:5" x14ac:dyDescent="0.25">
      <c r="A55" s="5" t="s">
        <v>44</v>
      </c>
      <c r="B55" s="14" t="s">
        <v>69</v>
      </c>
      <c r="C55" s="74">
        <v>0.94827586206896552</v>
      </c>
      <c r="D55" s="75">
        <v>0.79885057471264365</v>
      </c>
      <c r="E55" s="75">
        <v>0.85344827586206895</v>
      </c>
    </row>
    <row r="56" spans="1:5" x14ac:dyDescent="0.25">
      <c r="A56" s="7" t="s">
        <v>48</v>
      </c>
      <c r="B56" s="15" t="s">
        <v>69</v>
      </c>
      <c r="C56" s="74">
        <v>0.63725490196078427</v>
      </c>
      <c r="D56" s="75">
        <v>0.5490196078431373</v>
      </c>
      <c r="E56" s="75">
        <v>0.38235294117647056</v>
      </c>
    </row>
    <row r="57" spans="1:5" x14ac:dyDescent="0.25">
      <c r="A57" s="5" t="s">
        <v>49</v>
      </c>
      <c r="B57" s="14" t="s">
        <v>69</v>
      </c>
      <c r="C57" s="74">
        <v>0.63095238095238093</v>
      </c>
      <c r="D57" s="75">
        <v>0.5714285714285714</v>
      </c>
      <c r="E57" s="75">
        <v>0.36904761904761907</v>
      </c>
    </row>
    <row r="58" spans="1:5" x14ac:dyDescent="0.25">
      <c r="A58" s="5" t="s">
        <v>50</v>
      </c>
      <c r="B58" s="14" t="s">
        <v>69</v>
      </c>
      <c r="C58" s="74">
        <v>0.77450980392156865</v>
      </c>
      <c r="D58" s="75">
        <v>0.70588235294117652</v>
      </c>
      <c r="E58" s="75">
        <v>0.68627450980392157</v>
      </c>
    </row>
    <row r="59" spans="1:5" x14ac:dyDescent="0.25">
      <c r="A59" s="5" t="s">
        <v>52</v>
      </c>
      <c r="B59" s="14" t="s">
        <v>69</v>
      </c>
      <c r="C59" s="74">
        <v>0.625</v>
      </c>
      <c r="D59" s="75">
        <v>0.59523809523809523</v>
      </c>
      <c r="E59" s="75">
        <v>0.5</v>
      </c>
    </row>
    <row r="60" spans="1:5" x14ac:dyDescent="0.25">
      <c r="A60" s="5" t="s">
        <v>53</v>
      </c>
      <c r="B60" s="14" t="s">
        <v>69</v>
      </c>
      <c r="C60" s="74">
        <v>0.53448275862068961</v>
      </c>
      <c r="D60" s="75">
        <v>0.67241379310344829</v>
      </c>
      <c r="E60" s="75">
        <v>0.52586206896551724</v>
      </c>
    </row>
    <row r="61" spans="1:5" x14ac:dyDescent="0.25">
      <c r="A61" s="5" t="s">
        <v>54</v>
      </c>
      <c r="B61" s="14" t="s">
        <v>69</v>
      </c>
      <c r="C61" s="74">
        <v>0.73958333333333337</v>
      </c>
      <c r="D61" s="75">
        <v>0.66666666666666663</v>
      </c>
      <c r="E61" s="75">
        <v>0.73958333333333337</v>
      </c>
    </row>
    <row r="62" spans="1:5" x14ac:dyDescent="0.25">
      <c r="A62" s="5" t="s">
        <v>56</v>
      </c>
      <c r="B62" s="14" t="s">
        <v>69</v>
      </c>
      <c r="C62" s="74">
        <v>0.66346153846153844</v>
      </c>
      <c r="D62" s="75">
        <v>0.48717948717948717</v>
      </c>
      <c r="E62" s="75">
        <v>0.67307692307692313</v>
      </c>
    </row>
    <row r="63" spans="1:5" x14ac:dyDescent="0.25">
      <c r="A63" s="69" t="s">
        <v>64</v>
      </c>
      <c r="B63" s="72" t="s">
        <v>73</v>
      </c>
      <c r="C63" s="74">
        <v>0.75204498977505108</v>
      </c>
      <c r="D63" s="75">
        <v>0.68728698023176549</v>
      </c>
      <c r="E63" s="75">
        <v>0.6306237218813906</v>
      </c>
    </row>
    <row r="65" spans="1:5" x14ac:dyDescent="0.25">
      <c r="A65" s="41" t="s">
        <v>65</v>
      </c>
      <c r="B65" s="41" t="s">
        <v>72</v>
      </c>
      <c r="C65" s="41" t="s">
        <v>74</v>
      </c>
      <c r="D65" s="41" t="s">
        <v>75</v>
      </c>
      <c r="E65" s="41" t="s">
        <v>76</v>
      </c>
    </row>
    <row r="66" spans="1:5" x14ac:dyDescent="0.25">
      <c r="A66" s="64" t="s">
        <v>23</v>
      </c>
      <c r="B66" s="70" t="s">
        <v>68</v>
      </c>
      <c r="C66" s="74">
        <v>0.78787878787878785</v>
      </c>
      <c r="D66" s="75">
        <v>0.84848484848484851</v>
      </c>
      <c r="E66" s="75">
        <v>0.90909090909090906</v>
      </c>
    </row>
    <row r="67" spans="1:5" x14ac:dyDescent="0.25">
      <c r="A67" s="7" t="s">
        <v>24</v>
      </c>
      <c r="B67" s="15" t="s">
        <v>68</v>
      </c>
      <c r="C67" s="74">
        <v>0.75</v>
      </c>
      <c r="D67" s="75">
        <v>0.77083333333333337</v>
      </c>
      <c r="E67" s="75">
        <v>0.71875</v>
      </c>
    </row>
    <row r="68" spans="1:5" x14ac:dyDescent="0.25">
      <c r="A68" s="5" t="s">
        <v>28</v>
      </c>
      <c r="B68" s="14" t="s">
        <v>68</v>
      </c>
      <c r="C68" s="74">
        <v>0.84810126582278478</v>
      </c>
      <c r="D68" s="75">
        <v>0.54852320675105481</v>
      </c>
      <c r="E68" s="75">
        <v>0.69620253164556967</v>
      </c>
    </row>
    <row r="69" spans="1:5" x14ac:dyDescent="0.25">
      <c r="A69" s="5" t="s">
        <v>32</v>
      </c>
      <c r="B69" s="14" t="s">
        <v>68</v>
      </c>
      <c r="C69" s="74">
        <v>0.85</v>
      </c>
      <c r="D69" s="75">
        <v>0.78333333333333333</v>
      </c>
      <c r="E69" s="75">
        <v>0.56666666666666665</v>
      </c>
    </row>
    <row r="70" spans="1:5" x14ac:dyDescent="0.25">
      <c r="A70" s="5" t="s">
        <v>37</v>
      </c>
      <c r="B70" s="14" t="s">
        <v>68</v>
      </c>
      <c r="C70" s="74">
        <v>0.84146341463414631</v>
      </c>
      <c r="D70" s="75">
        <v>0.81300813008130079</v>
      </c>
      <c r="E70" s="75">
        <v>0.31707317073170732</v>
      </c>
    </row>
    <row r="71" spans="1:5" x14ac:dyDescent="0.25">
      <c r="A71" s="5" t="s">
        <v>42</v>
      </c>
      <c r="B71" s="14" t="s">
        <v>68</v>
      </c>
      <c r="C71" s="74">
        <v>0.91666666666666663</v>
      </c>
      <c r="D71" s="75">
        <v>0.625</v>
      </c>
      <c r="E71" s="75">
        <v>0.77083333333333337</v>
      </c>
    </row>
    <row r="72" spans="1:5" x14ac:dyDescent="0.25">
      <c r="A72" s="5" t="s">
        <v>46</v>
      </c>
      <c r="B72" s="14" t="s">
        <v>68</v>
      </c>
      <c r="C72" s="74">
        <v>0.90131578947368418</v>
      </c>
      <c r="D72" s="75">
        <v>0.8728070175438597</v>
      </c>
      <c r="E72" s="75">
        <v>0.55921052631578949</v>
      </c>
    </row>
    <row r="73" spans="1:5" x14ac:dyDescent="0.25">
      <c r="A73" s="5" t="s">
        <v>51</v>
      </c>
      <c r="B73" s="14" t="s">
        <v>68</v>
      </c>
      <c r="C73" s="74">
        <v>0.79885057471264365</v>
      </c>
      <c r="D73" s="75">
        <v>0.76628352490421459</v>
      </c>
      <c r="E73" s="75">
        <v>0.64942528735632188</v>
      </c>
    </row>
    <row r="74" spans="1:5" x14ac:dyDescent="0.25">
      <c r="A74" s="69" t="s">
        <v>64</v>
      </c>
      <c r="B74" s="72" t="s">
        <v>73</v>
      </c>
      <c r="C74" s="74">
        <v>0.75204498977505108</v>
      </c>
      <c r="D74" s="75">
        <v>0.68728698023176549</v>
      </c>
      <c r="E74" s="75">
        <v>0.6306237218813906</v>
      </c>
    </row>
    <row r="76" spans="1:5" x14ac:dyDescent="0.25">
      <c r="A76" s="41" t="s">
        <v>65</v>
      </c>
      <c r="B76" s="41" t="s">
        <v>72</v>
      </c>
      <c r="C76" s="41" t="s">
        <v>74</v>
      </c>
      <c r="D76" s="41" t="s">
        <v>75</v>
      </c>
      <c r="E76" s="41" t="s">
        <v>76</v>
      </c>
    </row>
    <row r="77" spans="1:5" ht="45" x14ac:dyDescent="0.25">
      <c r="A77" s="8" t="s">
        <v>30</v>
      </c>
      <c r="B77" s="71" t="s">
        <v>70</v>
      </c>
      <c r="C77" s="74">
        <v>0.69696969696969702</v>
      </c>
      <c r="D77" s="75">
        <v>0.59090909090909094</v>
      </c>
      <c r="E77" s="75">
        <v>0.61363636363636365</v>
      </c>
    </row>
    <row r="78" spans="1:5" x14ac:dyDescent="0.25">
      <c r="A78" s="5" t="s">
        <v>34</v>
      </c>
      <c r="B78" s="14" t="s">
        <v>70</v>
      </c>
      <c r="C78" s="74">
        <v>0.83823529411764708</v>
      </c>
      <c r="D78" s="75">
        <v>0.53921568627450978</v>
      </c>
      <c r="E78" s="75">
        <v>0.88235294117647056</v>
      </c>
    </row>
    <row r="79" spans="1:5" x14ac:dyDescent="0.25">
      <c r="A79" s="5" t="s">
        <v>45</v>
      </c>
      <c r="B79" s="14" t="s">
        <v>71</v>
      </c>
      <c r="C79" s="74">
        <v>0.86559139784946237</v>
      </c>
      <c r="D79" s="75">
        <v>0.91397849462365588</v>
      </c>
      <c r="E79" s="75">
        <v>0.61827956989247312</v>
      </c>
    </row>
    <row r="80" spans="1:5" x14ac:dyDescent="0.25">
      <c r="A80" s="5" t="s">
        <v>47</v>
      </c>
      <c r="B80" s="14" t="s">
        <v>71</v>
      </c>
      <c r="C80" s="74">
        <v>0.82307692307692304</v>
      </c>
      <c r="D80" s="75">
        <v>0.71794871794871795</v>
      </c>
      <c r="E80" s="75">
        <v>0.56153846153846154</v>
      </c>
    </row>
    <row r="81" spans="1:5" x14ac:dyDescent="0.25">
      <c r="A81" s="69" t="s">
        <v>64</v>
      </c>
      <c r="B81" s="72" t="s">
        <v>73</v>
      </c>
      <c r="C81" s="74">
        <v>0.75204498977505108</v>
      </c>
      <c r="D81" s="75">
        <v>0.68728698023176549</v>
      </c>
      <c r="E81" s="75">
        <v>0.6306237218813906</v>
      </c>
    </row>
  </sheetData>
  <autoFilter ref="A1:E37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opLeftCell="A4" workbookViewId="0">
      <selection activeCell="G9" sqref="G9"/>
    </sheetView>
  </sheetViews>
  <sheetFormatPr defaultRowHeight="15" x14ac:dyDescent="0.25"/>
  <cols>
    <col min="2" max="2" width="19.42578125" customWidth="1"/>
  </cols>
  <sheetData>
    <row r="1" spans="1:3" ht="30" x14ac:dyDescent="0.25">
      <c r="A1" s="63" t="s">
        <v>67</v>
      </c>
      <c r="B1" s="4" t="s">
        <v>65</v>
      </c>
      <c r="C1" s="60" t="s">
        <v>66</v>
      </c>
    </row>
    <row r="2" spans="1:3" x14ac:dyDescent="0.25">
      <c r="A2" s="41">
        <v>1</v>
      </c>
      <c r="B2" s="5" t="s">
        <v>23</v>
      </c>
      <c r="C2" s="61">
        <v>4.3636363636363633</v>
      </c>
    </row>
    <row r="3" spans="1:3" x14ac:dyDescent="0.25">
      <c r="A3" s="41">
        <v>2</v>
      </c>
      <c r="B3" s="5" t="s">
        <v>47</v>
      </c>
      <c r="C3" s="61">
        <v>4.4000000000000004</v>
      </c>
    </row>
    <row r="4" spans="1:3" x14ac:dyDescent="0.25">
      <c r="A4" s="41">
        <v>3</v>
      </c>
      <c r="B4" s="5" t="s">
        <v>43</v>
      </c>
      <c r="C4" s="61">
        <v>4.3181818181818183</v>
      </c>
    </row>
    <row r="5" spans="1:3" x14ac:dyDescent="0.25">
      <c r="A5" s="41">
        <v>4</v>
      </c>
      <c r="B5" s="5" t="s">
        <v>45</v>
      </c>
      <c r="C5" s="61">
        <v>4.279569892473118</v>
      </c>
    </row>
    <row r="6" spans="1:3" x14ac:dyDescent="0.25">
      <c r="A6" s="41">
        <v>5</v>
      </c>
      <c r="B6" s="5" t="s">
        <v>46</v>
      </c>
      <c r="C6" s="61">
        <v>4.2105263157894735</v>
      </c>
    </row>
    <row r="7" spans="1:3" x14ac:dyDescent="0.25">
      <c r="A7" s="41">
        <v>6</v>
      </c>
      <c r="B7" s="7" t="s">
        <v>39</v>
      </c>
      <c r="C7" s="61">
        <v>4.208333333333333</v>
      </c>
    </row>
    <row r="8" spans="1:3" x14ac:dyDescent="0.25">
      <c r="A8" s="41">
        <v>7</v>
      </c>
      <c r="B8" s="5" t="s">
        <v>32</v>
      </c>
      <c r="C8" s="61">
        <v>4.1333333333333337</v>
      </c>
    </row>
    <row r="9" spans="1:3" x14ac:dyDescent="0.25">
      <c r="A9" s="41">
        <v>8</v>
      </c>
      <c r="B9" s="5" t="s">
        <v>35</v>
      </c>
      <c r="C9" s="61">
        <v>4.0823529411764703</v>
      </c>
    </row>
    <row r="10" spans="1:3" ht="19.5" customHeight="1" x14ac:dyDescent="0.25">
      <c r="A10" s="41">
        <v>9</v>
      </c>
      <c r="B10" s="5" t="s">
        <v>37</v>
      </c>
      <c r="C10" s="61">
        <v>3.975609756097561</v>
      </c>
    </row>
    <row r="11" spans="1:3" x14ac:dyDescent="0.25">
      <c r="A11" s="41">
        <v>10</v>
      </c>
      <c r="B11" s="5" t="s">
        <v>34</v>
      </c>
      <c r="C11" s="61">
        <v>3.9705882352941178</v>
      </c>
    </row>
    <row r="12" spans="1:3" x14ac:dyDescent="0.25">
      <c r="A12" s="41">
        <v>11</v>
      </c>
      <c r="B12" s="5" t="s">
        <v>26</v>
      </c>
      <c r="C12" s="61">
        <v>3.9444444444444446</v>
      </c>
    </row>
    <row r="13" spans="1:3" x14ac:dyDescent="0.25">
      <c r="A13" s="41">
        <v>12</v>
      </c>
      <c r="B13" s="8" t="s">
        <v>30</v>
      </c>
      <c r="C13" s="61">
        <v>3.9090909090909092</v>
      </c>
    </row>
    <row r="14" spans="1:3" x14ac:dyDescent="0.25">
      <c r="A14" s="41">
        <v>13</v>
      </c>
      <c r="B14" s="5" t="s">
        <v>33</v>
      </c>
      <c r="C14" s="61">
        <v>3.8979591836734695</v>
      </c>
    </row>
    <row r="15" spans="1:3" x14ac:dyDescent="0.25">
      <c r="A15" s="41">
        <v>14</v>
      </c>
      <c r="B15" s="5" t="s">
        <v>51</v>
      </c>
      <c r="C15" s="61">
        <v>3.8620689655172415</v>
      </c>
    </row>
    <row r="16" spans="1:3" x14ac:dyDescent="0.25">
      <c r="A16" s="41">
        <v>15</v>
      </c>
      <c r="B16" s="7" t="s">
        <v>40</v>
      </c>
      <c r="C16" s="61">
        <v>3.8372093023255816</v>
      </c>
    </row>
    <row r="17" spans="1:3" x14ac:dyDescent="0.25">
      <c r="A17" s="41">
        <v>16</v>
      </c>
      <c r="B17" s="5" t="s">
        <v>38</v>
      </c>
      <c r="C17" s="61">
        <v>3.7857142857142856</v>
      </c>
    </row>
    <row r="18" spans="1:3" x14ac:dyDescent="0.25">
      <c r="A18" s="41">
        <v>17</v>
      </c>
      <c r="B18" s="5" t="s">
        <v>53</v>
      </c>
      <c r="C18" s="61">
        <v>3.7758620689655173</v>
      </c>
    </row>
    <row r="19" spans="1:3" x14ac:dyDescent="0.25">
      <c r="A19" s="41">
        <v>18</v>
      </c>
      <c r="B19" s="5" t="s">
        <v>28</v>
      </c>
      <c r="C19" s="61">
        <v>3.7721518987341773</v>
      </c>
    </row>
    <row r="20" spans="1:3" x14ac:dyDescent="0.25">
      <c r="A20" s="41">
        <v>19</v>
      </c>
      <c r="B20" s="7" t="s">
        <v>24</v>
      </c>
      <c r="C20" s="61">
        <v>3.75</v>
      </c>
    </row>
    <row r="21" spans="1:3" x14ac:dyDescent="0.25">
      <c r="A21" s="41">
        <v>20</v>
      </c>
      <c r="B21" s="5" t="s">
        <v>36</v>
      </c>
      <c r="C21" s="61">
        <v>3.6666666666666665</v>
      </c>
    </row>
    <row r="22" spans="1:3" x14ac:dyDescent="0.25">
      <c r="A22" s="41">
        <v>21</v>
      </c>
      <c r="B22" s="5" t="s">
        <v>42</v>
      </c>
      <c r="C22" s="61">
        <v>3.6458333333333335</v>
      </c>
    </row>
    <row r="23" spans="1:3" x14ac:dyDescent="0.25">
      <c r="A23" s="41">
        <v>22</v>
      </c>
      <c r="B23" s="5" t="s">
        <v>52</v>
      </c>
      <c r="C23" s="61">
        <v>3.625</v>
      </c>
    </row>
    <row r="24" spans="1:3" x14ac:dyDescent="0.25">
      <c r="A24" s="41">
        <v>23</v>
      </c>
      <c r="B24" s="5" t="s">
        <v>55</v>
      </c>
      <c r="C24" s="61">
        <v>3.625</v>
      </c>
    </row>
    <row r="25" spans="1:3" x14ac:dyDescent="0.25">
      <c r="A25" s="62">
        <v>24</v>
      </c>
      <c r="B25" s="11" t="s">
        <v>22</v>
      </c>
      <c r="C25" s="61">
        <v>3.6181722689075628</v>
      </c>
    </row>
    <row r="26" spans="1:3" x14ac:dyDescent="0.25">
      <c r="A26" s="41">
        <v>25</v>
      </c>
      <c r="B26" s="5" t="s">
        <v>44</v>
      </c>
      <c r="C26" s="61">
        <v>3.5862068965517242</v>
      </c>
    </row>
    <row r="27" spans="1:3" x14ac:dyDescent="0.25">
      <c r="A27" s="41">
        <v>26</v>
      </c>
      <c r="B27" s="5" t="s">
        <v>31</v>
      </c>
      <c r="C27" s="61">
        <v>3.5466666666666669</v>
      </c>
    </row>
    <row r="28" spans="1:3" x14ac:dyDescent="0.25">
      <c r="A28" s="41">
        <v>27</v>
      </c>
      <c r="B28" s="5" t="s">
        <v>50</v>
      </c>
      <c r="C28" s="61">
        <v>3.5294117647058822</v>
      </c>
    </row>
    <row r="29" spans="1:3" x14ac:dyDescent="0.25">
      <c r="A29" s="41">
        <v>28</v>
      </c>
      <c r="B29" s="5" t="s">
        <v>29</v>
      </c>
      <c r="C29" s="61">
        <v>3.4390243902439024</v>
      </c>
    </row>
    <row r="30" spans="1:3" x14ac:dyDescent="0.25">
      <c r="A30" s="41">
        <v>29</v>
      </c>
      <c r="B30" s="5" t="s">
        <v>27</v>
      </c>
      <c r="C30" s="61">
        <v>3.4324324324324325</v>
      </c>
    </row>
    <row r="31" spans="1:3" x14ac:dyDescent="0.25">
      <c r="A31" s="41">
        <v>30</v>
      </c>
      <c r="B31" s="5" t="s">
        <v>49</v>
      </c>
      <c r="C31" s="61">
        <v>3.3809523809523809</v>
      </c>
    </row>
    <row r="32" spans="1:3" x14ac:dyDescent="0.25">
      <c r="A32" s="41">
        <v>31</v>
      </c>
      <c r="B32" s="7" t="s">
        <v>48</v>
      </c>
      <c r="C32" s="61">
        <v>3.2549019607843137</v>
      </c>
    </row>
    <row r="33" spans="1:3" x14ac:dyDescent="0.25">
      <c r="A33" s="41">
        <v>32</v>
      </c>
      <c r="B33" s="7" t="s">
        <v>21</v>
      </c>
      <c r="C33" s="61">
        <v>3.25</v>
      </c>
    </row>
    <row r="34" spans="1:3" x14ac:dyDescent="0.25">
      <c r="A34" s="41">
        <v>33</v>
      </c>
      <c r="B34" s="5" t="s">
        <v>56</v>
      </c>
      <c r="C34" s="61">
        <v>3.0384615384615383</v>
      </c>
    </row>
    <row r="35" spans="1:3" x14ac:dyDescent="0.25">
      <c r="A35" s="41">
        <v>34</v>
      </c>
      <c r="B35" s="7" t="s">
        <v>25</v>
      </c>
      <c r="C35" s="61">
        <v>2.6666666666666665</v>
      </c>
    </row>
    <row r="36" spans="1:3" x14ac:dyDescent="0.25">
      <c r="A36" s="41">
        <v>35</v>
      </c>
      <c r="B36" s="5" t="s">
        <v>54</v>
      </c>
      <c r="C36" s="61">
        <v>2.125</v>
      </c>
    </row>
  </sheetData>
  <sortState ref="B3:C37">
    <sortCondition descending="1" ref="C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O32" sqref="O32"/>
    </sheetView>
  </sheetViews>
  <sheetFormatPr defaultRowHeight="15" x14ac:dyDescent="0.25"/>
  <cols>
    <col min="1" max="1" width="21.28515625" customWidth="1"/>
    <col min="11" max="11" width="14.85546875" customWidth="1"/>
  </cols>
  <sheetData>
    <row r="1" spans="1:11" ht="18.75" customHeight="1" x14ac:dyDescent="0.25">
      <c r="A1" s="93" t="s">
        <v>0</v>
      </c>
      <c r="B1" s="80">
        <v>2</v>
      </c>
      <c r="C1" s="81"/>
      <c r="D1" s="82">
        <v>3</v>
      </c>
      <c r="E1" s="81"/>
      <c r="F1" s="82">
        <v>4</v>
      </c>
      <c r="G1" s="81"/>
      <c r="H1" s="82">
        <v>5</v>
      </c>
      <c r="I1" s="80"/>
      <c r="J1" s="110" t="s">
        <v>78</v>
      </c>
      <c r="K1" s="111" t="s">
        <v>79</v>
      </c>
    </row>
    <row r="2" spans="1:11" ht="15.75" thickBot="1" x14ac:dyDescent="0.3">
      <c r="A2" s="123"/>
      <c r="B2" s="124" t="s">
        <v>59</v>
      </c>
      <c r="C2" s="125" t="s">
        <v>60</v>
      </c>
      <c r="D2" s="126" t="s">
        <v>59</v>
      </c>
      <c r="E2" s="125" t="s">
        <v>60</v>
      </c>
      <c r="F2" s="126" t="s">
        <v>59</v>
      </c>
      <c r="G2" s="125" t="s">
        <v>60</v>
      </c>
      <c r="H2" s="126" t="s">
        <v>59</v>
      </c>
      <c r="I2" s="127" t="s">
        <v>60</v>
      </c>
      <c r="J2" s="128"/>
      <c r="K2" s="129"/>
    </row>
    <row r="3" spans="1:11" x14ac:dyDescent="0.25">
      <c r="A3" s="64" t="s">
        <v>23</v>
      </c>
      <c r="B3" s="70">
        <v>0</v>
      </c>
      <c r="C3" s="118">
        <v>0</v>
      </c>
      <c r="D3" s="119">
        <v>3</v>
      </c>
      <c r="E3" s="118">
        <v>9.0909090909090912E-2</v>
      </c>
      <c r="F3" s="119">
        <v>15</v>
      </c>
      <c r="G3" s="118">
        <v>0.45454545454545453</v>
      </c>
      <c r="H3" s="119">
        <v>15</v>
      </c>
      <c r="I3" s="120">
        <v>0.45454545454545453</v>
      </c>
      <c r="J3" s="121">
        <f>G3+I3</f>
        <v>0.90909090909090906</v>
      </c>
      <c r="K3" s="122">
        <f>E3+G3+I3</f>
        <v>1</v>
      </c>
    </row>
    <row r="4" spans="1:11" x14ac:dyDescent="0.25">
      <c r="A4" s="7" t="s">
        <v>24</v>
      </c>
      <c r="B4" s="15">
        <v>1</v>
      </c>
      <c r="C4" s="19">
        <v>6.25E-2</v>
      </c>
      <c r="D4" s="20">
        <v>5</v>
      </c>
      <c r="E4" s="19">
        <v>0.3125</v>
      </c>
      <c r="F4" s="20">
        <v>7</v>
      </c>
      <c r="G4" s="19">
        <v>0.4375</v>
      </c>
      <c r="H4" s="20">
        <v>3</v>
      </c>
      <c r="I4" s="30">
        <v>0.1875</v>
      </c>
      <c r="J4" s="112">
        <f t="shared" ref="J4:J38" si="0">G4+I4</f>
        <v>0.625</v>
      </c>
      <c r="K4" s="113">
        <f t="shared" ref="K4:K38" si="1">E4+G4+I4</f>
        <v>0.9375</v>
      </c>
    </row>
    <row r="5" spans="1:11" x14ac:dyDescent="0.25">
      <c r="A5" s="7" t="s">
        <v>25</v>
      </c>
      <c r="B5" s="15">
        <v>3</v>
      </c>
      <c r="C5" s="19">
        <v>0.33333333333333331</v>
      </c>
      <c r="D5" s="20">
        <v>6</v>
      </c>
      <c r="E5" s="19">
        <v>0.66666666666666663</v>
      </c>
      <c r="F5" s="20">
        <v>0</v>
      </c>
      <c r="G5" s="19">
        <v>0</v>
      </c>
      <c r="H5" s="20">
        <v>0</v>
      </c>
      <c r="I5" s="30">
        <v>0</v>
      </c>
      <c r="J5" s="112">
        <f t="shared" si="0"/>
        <v>0</v>
      </c>
      <c r="K5" s="113">
        <f t="shared" si="1"/>
        <v>0.66666666666666663</v>
      </c>
    </row>
    <row r="6" spans="1:11" x14ac:dyDescent="0.25">
      <c r="A6" s="5" t="s">
        <v>26</v>
      </c>
      <c r="B6" s="14">
        <v>0</v>
      </c>
      <c r="C6" s="19">
        <v>0</v>
      </c>
      <c r="D6" s="18">
        <v>10</v>
      </c>
      <c r="E6" s="19">
        <v>0.27777777777777779</v>
      </c>
      <c r="F6" s="18">
        <v>18</v>
      </c>
      <c r="G6" s="19">
        <v>0.5</v>
      </c>
      <c r="H6" s="18">
        <v>8</v>
      </c>
      <c r="I6" s="30">
        <v>0.22222222222222221</v>
      </c>
      <c r="J6" s="112">
        <f t="shared" si="0"/>
        <v>0.72222222222222221</v>
      </c>
      <c r="K6" s="113">
        <f t="shared" si="1"/>
        <v>1</v>
      </c>
    </row>
    <row r="7" spans="1:11" x14ac:dyDescent="0.25">
      <c r="A7" s="5" t="s">
        <v>27</v>
      </c>
      <c r="B7" s="14">
        <v>2</v>
      </c>
      <c r="C7" s="19">
        <v>5.4054054054054057E-2</v>
      </c>
      <c r="D7" s="18">
        <v>19</v>
      </c>
      <c r="E7" s="19">
        <v>0.51351351351351349</v>
      </c>
      <c r="F7" s="18">
        <v>14</v>
      </c>
      <c r="G7" s="19">
        <v>0.3783783783783784</v>
      </c>
      <c r="H7" s="18">
        <v>2</v>
      </c>
      <c r="I7" s="30">
        <v>5.4054054054054057E-2</v>
      </c>
      <c r="J7" s="112">
        <f t="shared" si="0"/>
        <v>0.43243243243243246</v>
      </c>
      <c r="K7" s="113">
        <f t="shared" si="1"/>
        <v>0.94594594594594594</v>
      </c>
    </row>
    <row r="8" spans="1:11" x14ac:dyDescent="0.25">
      <c r="A8" s="5" t="s">
        <v>28</v>
      </c>
      <c r="B8" s="14">
        <v>2</v>
      </c>
      <c r="C8" s="19">
        <v>2.5316455696202531E-2</v>
      </c>
      <c r="D8" s="18">
        <v>21</v>
      </c>
      <c r="E8" s="19">
        <v>0.26582278481012656</v>
      </c>
      <c r="F8" s="18">
        <v>49</v>
      </c>
      <c r="G8" s="19">
        <v>0.620253164556962</v>
      </c>
      <c r="H8" s="18">
        <v>7</v>
      </c>
      <c r="I8" s="30">
        <v>8.8607594936708861E-2</v>
      </c>
      <c r="J8" s="112">
        <f t="shared" si="0"/>
        <v>0.70886075949367089</v>
      </c>
      <c r="K8" s="113">
        <f t="shared" si="1"/>
        <v>0.97468354430379744</v>
      </c>
    </row>
    <row r="9" spans="1:11" x14ac:dyDescent="0.25">
      <c r="A9" s="5" t="s">
        <v>29</v>
      </c>
      <c r="B9" s="14">
        <v>6</v>
      </c>
      <c r="C9" s="19">
        <v>7.3170731707317069E-2</v>
      </c>
      <c r="D9" s="18">
        <v>36</v>
      </c>
      <c r="E9" s="19">
        <v>0.43902439024390244</v>
      </c>
      <c r="F9" s="18">
        <v>38</v>
      </c>
      <c r="G9" s="19">
        <v>0.46341463414634149</v>
      </c>
      <c r="H9" s="18">
        <v>2</v>
      </c>
      <c r="I9" s="30">
        <v>2.4390243902439025E-2</v>
      </c>
      <c r="J9" s="112">
        <f t="shared" si="0"/>
        <v>0.48780487804878053</v>
      </c>
      <c r="K9" s="113">
        <f t="shared" si="1"/>
        <v>0.92682926829268297</v>
      </c>
    </row>
    <row r="10" spans="1:11" x14ac:dyDescent="0.25">
      <c r="A10" s="5" t="s">
        <v>31</v>
      </c>
      <c r="B10" s="14">
        <v>1</v>
      </c>
      <c r="C10" s="19">
        <v>1.3333333333333334E-2</v>
      </c>
      <c r="D10" s="18">
        <v>37</v>
      </c>
      <c r="E10" s="19">
        <v>0.49333333333333335</v>
      </c>
      <c r="F10" s="18">
        <v>32</v>
      </c>
      <c r="G10" s="19">
        <v>0.42666666666666669</v>
      </c>
      <c r="H10" s="18">
        <v>5</v>
      </c>
      <c r="I10" s="30">
        <v>6.6666666666666666E-2</v>
      </c>
      <c r="J10" s="112">
        <f t="shared" si="0"/>
        <v>0.49333333333333335</v>
      </c>
      <c r="K10" s="113">
        <f t="shared" si="1"/>
        <v>0.98666666666666669</v>
      </c>
    </row>
    <row r="11" spans="1:11" ht="18.75" customHeight="1" x14ac:dyDescent="0.25">
      <c r="A11" s="8" t="s">
        <v>30</v>
      </c>
      <c r="B11" s="16">
        <v>1</v>
      </c>
      <c r="C11" s="19">
        <v>1.5151515151515152E-2</v>
      </c>
      <c r="D11" s="21">
        <v>16</v>
      </c>
      <c r="E11" s="19">
        <v>0.24242424242424243</v>
      </c>
      <c r="F11" s="21">
        <v>37</v>
      </c>
      <c r="G11" s="19">
        <v>0.56060606060606055</v>
      </c>
      <c r="H11" s="21">
        <v>12</v>
      </c>
      <c r="I11" s="30">
        <v>0.18181818181818182</v>
      </c>
      <c r="J11" s="112">
        <f t="shared" si="0"/>
        <v>0.74242424242424243</v>
      </c>
      <c r="K11" s="113">
        <f t="shared" si="1"/>
        <v>0.98484848484848486</v>
      </c>
    </row>
    <row r="12" spans="1:11" x14ac:dyDescent="0.25">
      <c r="A12" s="5" t="s">
        <v>32</v>
      </c>
      <c r="B12" s="14">
        <v>0</v>
      </c>
      <c r="C12" s="19">
        <v>0</v>
      </c>
      <c r="D12" s="18">
        <v>8</v>
      </c>
      <c r="E12" s="19">
        <v>0.13333333333333333</v>
      </c>
      <c r="F12" s="18">
        <v>36</v>
      </c>
      <c r="G12" s="19">
        <v>0.6</v>
      </c>
      <c r="H12" s="18">
        <v>16</v>
      </c>
      <c r="I12" s="30">
        <v>0.26666666666666666</v>
      </c>
      <c r="J12" s="112">
        <f t="shared" si="0"/>
        <v>0.8666666666666667</v>
      </c>
      <c r="K12" s="113">
        <f t="shared" si="1"/>
        <v>1</v>
      </c>
    </row>
    <row r="13" spans="1:11" x14ac:dyDescent="0.25">
      <c r="A13" s="5" t="s">
        <v>33</v>
      </c>
      <c r="B13" s="14">
        <v>0</v>
      </c>
      <c r="C13" s="19">
        <v>0</v>
      </c>
      <c r="D13" s="18">
        <v>15</v>
      </c>
      <c r="E13" s="19">
        <v>0.30612244897959184</v>
      </c>
      <c r="F13" s="18">
        <v>24</v>
      </c>
      <c r="G13" s="19">
        <v>0.48979591836734693</v>
      </c>
      <c r="H13" s="18">
        <v>10</v>
      </c>
      <c r="I13" s="30">
        <v>0.20408163265306123</v>
      </c>
      <c r="J13" s="112">
        <f t="shared" si="0"/>
        <v>0.69387755102040816</v>
      </c>
      <c r="K13" s="113">
        <f t="shared" si="1"/>
        <v>1</v>
      </c>
    </row>
    <row r="14" spans="1:11" x14ac:dyDescent="0.25">
      <c r="A14" s="5" t="s">
        <v>34</v>
      </c>
      <c r="B14" s="14">
        <v>1</v>
      </c>
      <c r="C14" s="19">
        <v>2.9411764705882353E-2</v>
      </c>
      <c r="D14" s="18">
        <v>2</v>
      </c>
      <c r="E14" s="19">
        <v>5.8823529411764705E-2</v>
      </c>
      <c r="F14" s="18">
        <v>28</v>
      </c>
      <c r="G14" s="19">
        <v>0.82352941176470584</v>
      </c>
      <c r="H14" s="18">
        <v>3</v>
      </c>
      <c r="I14" s="30">
        <v>8.8235294117647065E-2</v>
      </c>
      <c r="J14" s="112">
        <f t="shared" si="0"/>
        <v>0.91176470588235292</v>
      </c>
      <c r="K14" s="113">
        <f t="shared" si="1"/>
        <v>0.97058823529411764</v>
      </c>
    </row>
    <row r="15" spans="1:11" x14ac:dyDescent="0.25">
      <c r="A15" s="5" t="s">
        <v>35</v>
      </c>
      <c r="B15" s="14">
        <v>0</v>
      </c>
      <c r="C15" s="19">
        <v>0</v>
      </c>
      <c r="D15" s="18">
        <v>16</v>
      </c>
      <c r="E15" s="19">
        <v>0.18823529411764706</v>
      </c>
      <c r="F15" s="18">
        <v>46</v>
      </c>
      <c r="G15" s="19">
        <v>0.54117647058823526</v>
      </c>
      <c r="H15" s="18">
        <v>23</v>
      </c>
      <c r="I15" s="30">
        <v>0.27058823529411763</v>
      </c>
      <c r="J15" s="112">
        <f t="shared" si="0"/>
        <v>0.81176470588235294</v>
      </c>
      <c r="K15" s="113">
        <f t="shared" si="1"/>
        <v>1</v>
      </c>
    </row>
    <row r="16" spans="1:11" x14ac:dyDescent="0.25">
      <c r="A16" s="5" t="s">
        <v>36</v>
      </c>
      <c r="B16" s="14">
        <v>1</v>
      </c>
      <c r="C16" s="19">
        <v>1.3888888888888888E-2</v>
      </c>
      <c r="D16" s="18">
        <v>31</v>
      </c>
      <c r="E16" s="19">
        <v>0.43055555555555558</v>
      </c>
      <c r="F16" s="18">
        <v>31</v>
      </c>
      <c r="G16" s="19">
        <v>0.43055555555555558</v>
      </c>
      <c r="H16" s="18">
        <v>9</v>
      </c>
      <c r="I16" s="30">
        <v>0.125</v>
      </c>
      <c r="J16" s="112">
        <f t="shared" si="0"/>
        <v>0.55555555555555558</v>
      </c>
      <c r="K16" s="113">
        <f t="shared" si="1"/>
        <v>0.98611111111111116</v>
      </c>
    </row>
    <row r="17" spans="1:11" x14ac:dyDescent="0.25">
      <c r="A17" s="5" t="s">
        <v>37</v>
      </c>
      <c r="B17" s="15">
        <v>0</v>
      </c>
      <c r="C17" s="19">
        <v>0</v>
      </c>
      <c r="D17" s="20">
        <v>12</v>
      </c>
      <c r="E17" s="19">
        <v>0.29268292682926828</v>
      </c>
      <c r="F17" s="20">
        <v>18</v>
      </c>
      <c r="G17" s="19">
        <v>0.43902439024390244</v>
      </c>
      <c r="H17" s="20">
        <v>11</v>
      </c>
      <c r="I17" s="30">
        <v>0.26829268292682928</v>
      </c>
      <c r="J17" s="112">
        <f t="shared" si="0"/>
        <v>0.70731707317073167</v>
      </c>
      <c r="K17" s="113">
        <f t="shared" si="1"/>
        <v>1</v>
      </c>
    </row>
    <row r="18" spans="1:11" x14ac:dyDescent="0.25">
      <c r="A18" s="5" t="s">
        <v>38</v>
      </c>
      <c r="B18" s="14">
        <v>1</v>
      </c>
      <c r="C18" s="19">
        <v>7.1428571428571426E-3</v>
      </c>
      <c r="D18" s="18">
        <v>54</v>
      </c>
      <c r="E18" s="19">
        <v>0.38571428571428573</v>
      </c>
      <c r="F18" s="18">
        <v>59</v>
      </c>
      <c r="G18" s="19">
        <v>0.42142857142857143</v>
      </c>
      <c r="H18" s="18">
        <v>26</v>
      </c>
      <c r="I18" s="30">
        <v>0.18571428571428572</v>
      </c>
      <c r="J18" s="112">
        <f t="shared" si="0"/>
        <v>0.60714285714285721</v>
      </c>
      <c r="K18" s="113">
        <f t="shared" si="1"/>
        <v>0.99285714285714288</v>
      </c>
    </row>
    <row r="19" spans="1:11" x14ac:dyDescent="0.25">
      <c r="A19" s="7" t="s">
        <v>39</v>
      </c>
      <c r="B19" s="15">
        <v>0</v>
      </c>
      <c r="C19" s="19">
        <v>0</v>
      </c>
      <c r="D19" s="20">
        <v>7</v>
      </c>
      <c r="E19" s="19">
        <v>0.14583333333333334</v>
      </c>
      <c r="F19" s="20">
        <v>24</v>
      </c>
      <c r="G19" s="19">
        <v>0.5</v>
      </c>
      <c r="H19" s="20">
        <v>17</v>
      </c>
      <c r="I19" s="30">
        <v>0.35416666666666669</v>
      </c>
      <c r="J19" s="112">
        <f t="shared" si="0"/>
        <v>0.85416666666666674</v>
      </c>
      <c r="K19" s="113">
        <f t="shared" si="1"/>
        <v>1</v>
      </c>
    </row>
    <row r="20" spans="1:11" x14ac:dyDescent="0.25">
      <c r="A20" s="7" t="s">
        <v>40</v>
      </c>
      <c r="B20" s="14">
        <v>1</v>
      </c>
      <c r="C20" s="19">
        <v>2.3255813953488372E-2</v>
      </c>
      <c r="D20" s="18">
        <v>16</v>
      </c>
      <c r="E20" s="19">
        <v>0.37209302325581395</v>
      </c>
      <c r="F20" s="18">
        <v>15</v>
      </c>
      <c r="G20" s="19">
        <v>0.34883720930232559</v>
      </c>
      <c r="H20" s="18">
        <v>11</v>
      </c>
      <c r="I20" s="30">
        <v>0.2558139534883721</v>
      </c>
      <c r="J20" s="112">
        <f t="shared" si="0"/>
        <v>0.60465116279069764</v>
      </c>
      <c r="K20" s="113">
        <f t="shared" si="1"/>
        <v>0.97674418604651159</v>
      </c>
    </row>
    <row r="21" spans="1:11" x14ac:dyDescent="0.25">
      <c r="A21" s="104" t="s">
        <v>41</v>
      </c>
      <c r="B21" s="105"/>
      <c r="C21" s="25">
        <v>0</v>
      </c>
      <c r="D21" s="24"/>
      <c r="E21" s="25">
        <v>0</v>
      </c>
      <c r="F21" s="24"/>
      <c r="G21" s="25">
        <v>0</v>
      </c>
      <c r="H21" s="24"/>
      <c r="I21" s="106">
        <v>0</v>
      </c>
      <c r="J21" s="114">
        <f t="shared" si="0"/>
        <v>0</v>
      </c>
      <c r="K21" s="115">
        <f t="shared" si="1"/>
        <v>0</v>
      </c>
    </row>
    <row r="22" spans="1:11" x14ac:dyDescent="0.25">
      <c r="A22" s="5" t="s">
        <v>42</v>
      </c>
      <c r="B22" s="14">
        <v>2</v>
      </c>
      <c r="C22" s="19">
        <v>4.1666666666666664E-2</v>
      </c>
      <c r="D22" s="18">
        <v>16</v>
      </c>
      <c r="E22" s="19">
        <v>0.33333333333333331</v>
      </c>
      <c r="F22" s="18">
        <v>27</v>
      </c>
      <c r="G22" s="19">
        <v>0.5625</v>
      </c>
      <c r="H22" s="18">
        <v>3</v>
      </c>
      <c r="I22" s="30">
        <v>6.25E-2</v>
      </c>
      <c r="J22" s="112">
        <f t="shared" si="0"/>
        <v>0.625</v>
      </c>
      <c r="K22" s="113">
        <f t="shared" si="1"/>
        <v>0.95833333333333326</v>
      </c>
    </row>
    <row r="23" spans="1:11" x14ac:dyDescent="0.25">
      <c r="A23" s="5" t="s">
        <v>43</v>
      </c>
      <c r="B23" s="15">
        <v>0</v>
      </c>
      <c r="C23" s="19">
        <v>0</v>
      </c>
      <c r="D23" s="20">
        <v>3</v>
      </c>
      <c r="E23" s="19">
        <v>0.13636363636363635</v>
      </c>
      <c r="F23" s="20">
        <v>9</v>
      </c>
      <c r="G23" s="19">
        <v>0.40909090909090912</v>
      </c>
      <c r="H23" s="20">
        <v>10</v>
      </c>
      <c r="I23" s="30">
        <v>0.45454545454545453</v>
      </c>
      <c r="J23" s="112">
        <f t="shared" si="0"/>
        <v>0.86363636363636365</v>
      </c>
      <c r="K23" s="113">
        <f t="shared" si="1"/>
        <v>1</v>
      </c>
    </row>
    <row r="24" spans="1:11" x14ac:dyDescent="0.25">
      <c r="A24" s="5" t="s">
        <v>44</v>
      </c>
      <c r="B24" s="14">
        <v>4</v>
      </c>
      <c r="C24" s="19">
        <v>6.8965517241379309E-2</v>
      </c>
      <c r="D24" s="18">
        <v>20</v>
      </c>
      <c r="E24" s="19">
        <v>0.34482758620689657</v>
      </c>
      <c r="F24" s="18">
        <v>30</v>
      </c>
      <c r="G24" s="19">
        <v>0.51724137931034486</v>
      </c>
      <c r="H24" s="18">
        <v>4</v>
      </c>
      <c r="I24" s="30">
        <v>6.8965517241379309E-2</v>
      </c>
      <c r="J24" s="112">
        <f t="shared" si="0"/>
        <v>0.5862068965517242</v>
      </c>
      <c r="K24" s="113">
        <f t="shared" si="1"/>
        <v>0.93103448275862077</v>
      </c>
    </row>
    <row r="25" spans="1:11" x14ac:dyDescent="0.25">
      <c r="A25" s="5" t="s">
        <v>45</v>
      </c>
      <c r="B25" s="14">
        <v>0</v>
      </c>
      <c r="C25" s="19">
        <v>0</v>
      </c>
      <c r="D25" s="18">
        <v>6</v>
      </c>
      <c r="E25" s="19">
        <v>6.4516129032258063E-2</v>
      </c>
      <c r="F25" s="18">
        <v>55</v>
      </c>
      <c r="G25" s="19">
        <v>0.59139784946236562</v>
      </c>
      <c r="H25" s="18">
        <v>32</v>
      </c>
      <c r="I25" s="30">
        <v>0.34408602150537637</v>
      </c>
      <c r="J25" s="112">
        <f t="shared" si="0"/>
        <v>0.93548387096774199</v>
      </c>
      <c r="K25" s="113">
        <f t="shared" si="1"/>
        <v>1</v>
      </c>
    </row>
    <row r="26" spans="1:11" x14ac:dyDescent="0.25">
      <c r="A26" s="5" t="s">
        <v>46</v>
      </c>
      <c r="B26" s="14">
        <v>0</v>
      </c>
      <c r="C26" s="19">
        <v>0</v>
      </c>
      <c r="D26" s="18">
        <v>13</v>
      </c>
      <c r="E26" s="19">
        <v>0.17105263157894737</v>
      </c>
      <c r="F26" s="18">
        <v>34</v>
      </c>
      <c r="G26" s="19">
        <v>0.44736842105263158</v>
      </c>
      <c r="H26" s="18">
        <v>29</v>
      </c>
      <c r="I26" s="30">
        <v>0.38157894736842107</v>
      </c>
      <c r="J26" s="112">
        <f t="shared" si="0"/>
        <v>0.82894736842105265</v>
      </c>
      <c r="K26" s="113">
        <f t="shared" si="1"/>
        <v>1</v>
      </c>
    </row>
    <row r="27" spans="1:11" x14ac:dyDescent="0.25">
      <c r="A27" s="5" t="s">
        <v>47</v>
      </c>
      <c r="B27" s="14">
        <v>0</v>
      </c>
      <c r="C27" s="19">
        <v>0</v>
      </c>
      <c r="D27" s="18">
        <v>3</v>
      </c>
      <c r="E27" s="19">
        <v>4.6153846153846156E-2</v>
      </c>
      <c r="F27" s="18">
        <v>33</v>
      </c>
      <c r="G27" s="19">
        <v>0.50769230769230766</v>
      </c>
      <c r="H27" s="18">
        <v>29</v>
      </c>
      <c r="I27" s="30">
        <v>0.44615384615384618</v>
      </c>
      <c r="J27" s="112">
        <f t="shared" si="0"/>
        <v>0.95384615384615379</v>
      </c>
      <c r="K27" s="113">
        <f t="shared" si="1"/>
        <v>1</v>
      </c>
    </row>
    <row r="28" spans="1:11" x14ac:dyDescent="0.25">
      <c r="A28" s="7" t="s">
        <v>48</v>
      </c>
      <c r="B28" s="15">
        <v>8</v>
      </c>
      <c r="C28" s="19">
        <v>0.15686274509803921</v>
      </c>
      <c r="D28" s="20">
        <v>27</v>
      </c>
      <c r="E28" s="19">
        <v>0.52941176470588236</v>
      </c>
      <c r="F28" s="20">
        <v>11</v>
      </c>
      <c r="G28" s="19">
        <v>0.21568627450980393</v>
      </c>
      <c r="H28" s="20">
        <v>5</v>
      </c>
      <c r="I28" s="30">
        <v>9.8039215686274508E-2</v>
      </c>
      <c r="J28" s="112">
        <f t="shared" si="0"/>
        <v>0.31372549019607843</v>
      </c>
      <c r="K28" s="113">
        <f t="shared" si="1"/>
        <v>0.84313725490196079</v>
      </c>
    </row>
    <row r="29" spans="1:11" x14ac:dyDescent="0.25">
      <c r="A29" s="5" t="s">
        <v>49</v>
      </c>
      <c r="B29" s="14">
        <v>6</v>
      </c>
      <c r="C29" s="19">
        <v>0.14285714285714285</v>
      </c>
      <c r="D29" s="18">
        <v>15</v>
      </c>
      <c r="E29" s="19">
        <v>0.35714285714285715</v>
      </c>
      <c r="F29" s="18">
        <v>20</v>
      </c>
      <c r="G29" s="19">
        <v>0.47619047619047616</v>
      </c>
      <c r="H29" s="18">
        <v>1</v>
      </c>
      <c r="I29" s="30">
        <v>2.3809523809523808E-2</v>
      </c>
      <c r="J29" s="112">
        <f t="shared" si="0"/>
        <v>0.5</v>
      </c>
      <c r="K29" s="113">
        <f t="shared" si="1"/>
        <v>0.8571428571428571</v>
      </c>
    </row>
    <row r="30" spans="1:11" x14ac:dyDescent="0.25">
      <c r="A30" s="5" t="s">
        <v>50</v>
      </c>
      <c r="B30" s="14">
        <v>1</v>
      </c>
      <c r="C30" s="19">
        <v>1.9607843137254902E-2</v>
      </c>
      <c r="D30" s="18">
        <v>26</v>
      </c>
      <c r="E30" s="19">
        <v>0.50980392156862742</v>
      </c>
      <c r="F30" s="18">
        <v>20</v>
      </c>
      <c r="G30" s="19">
        <v>0.39215686274509803</v>
      </c>
      <c r="H30" s="18">
        <v>4</v>
      </c>
      <c r="I30" s="30">
        <v>7.8431372549019607E-2</v>
      </c>
      <c r="J30" s="112">
        <f t="shared" si="0"/>
        <v>0.47058823529411764</v>
      </c>
      <c r="K30" s="113">
        <f t="shared" si="1"/>
        <v>0.98039215686274495</v>
      </c>
    </row>
    <row r="31" spans="1:11" x14ac:dyDescent="0.25">
      <c r="A31" s="5" t="s">
        <v>51</v>
      </c>
      <c r="B31" s="14">
        <v>2</v>
      </c>
      <c r="C31" s="19">
        <v>2.2988505747126436E-2</v>
      </c>
      <c r="D31" s="18">
        <v>27</v>
      </c>
      <c r="E31" s="19">
        <v>0.31034482758620691</v>
      </c>
      <c r="F31" s="18">
        <v>39</v>
      </c>
      <c r="G31" s="19">
        <v>0.44827586206896552</v>
      </c>
      <c r="H31" s="18">
        <v>19</v>
      </c>
      <c r="I31" s="30">
        <v>0.21839080459770116</v>
      </c>
      <c r="J31" s="112">
        <f t="shared" si="0"/>
        <v>0.66666666666666674</v>
      </c>
      <c r="K31" s="113">
        <f t="shared" si="1"/>
        <v>0.97701149425287359</v>
      </c>
    </row>
    <row r="32" spans="1:11" x14ac:dyDescent="0.25">
      <c r="A32" s="5" t="s">
        <v>52</v>
      </c>
      <c r="B32" s="14">
        <v>4</v>
      </c>
      <c r="C32" s="19">
        <v>7.1428571428571425E-2</v>
      </c>
      <c r="D32" s="18">
        <v>19</v>
      </c>
      <c r="E32" s="19">
        <v>0.3392857142857143</v>
      </c>
      <c r="F32" s="18">
        <v>27</v>
      </c>
      <c r="G32" s="19">
        <v>0.48214285714285715</v>
      </c>
      <c r="H32" s="18">
        <v>6</v>
      </c>
      <c r="I32" s="30">
        <v>0.10714285714285714</v>
      </c>
      <c r="J32" s="112">
        <f t="shared" si="0"/>
        <v>0.5892857142857143</v>
      </c>
      <c r="K32" s="113">
        <f t="shared" si="1"/>
        <v>0.92857142857142849</v>
      </c>
    </row>
    <row r="33" spans="1:11" x14ac:dyDescent="0.25">
      <c r="A33" s="5" t="s">
        <v>53</v>
      </c>
      <c r="B33" s="14">
        <v>0</v>
      </c>
      <c r="C33" s="19">
        <v>0</v>
      </c>
      <c r="D33" s="18">
        <v>22</v>
      </c>
      <c r="E33" s="19">
        <v>0.37931034482758619</v>
      </c>
      <c r="F33" s="18">
        <v>27</v>
      </c>
      <c r="G33" s="19">
        <v>0.46551724137931033</v>
      </c>
      <c r="H33" s="18">
        <v>9</v>
      </c>
      <c r="I33" s="30">
        <v>0.15517241379310345</v>
      </c>
      <c r="J33" s="112">
        <f t="shared" si="0"/>
        <v>0.62068965517241381</v>
      </c>
      <c r="K33" s="113">
        <f t="shared" si="1"/>
        <v>1</v>
      </c>
    </row>
    <row r="34" spans="1:11" x14ac:dyDescent="0.25">
      <c r="A34" s="5" t="s">
        <v>54</v>
      </c>
      <c r="B34" s="14">
        <v>47</v>
      </c>
      <c r="C34" s="19">
        <v>0.97916666666666663</v>
      </c>
      <c r="D34" s="18">
        <v>1</v>
      </c>
      <c r="E34" s="19">
        <v>2.0833333333333332E-2</v>
      </c>
      <c r="F34" s="18">
        <v>0</v>
      </c>
      <c r="G34" s="19">
        <v>0</v>
      </c>
      <c r="H34" s="18">
        <v>1</v>
      </c>
      <c r="I34" s="30">
        <v>2.0833333333333332E-2</v>
      </c>
      <c r="J34" s="112">
        <f t="shared" si="0"/>
        <v>2.0833333333333332E-2</v>
      </c>
      <c r="K34" s="113">
        <f t="shared" si="1"/>
        <v>4.1666666666666664E-2</v>
      </c>
    </row>
    <row r="35" spans="1:11" x14ac:dyDescent="0.25">
      <c r="A35" s="5" t="s">
        <v>56</v>
      </c>
      <c r="B35" s="14">
        <v>6</v>
      </c>
      <c r="C35" s="19">
        <v>0.11538461538461539</v>
      </c>
      <c r="D35" s="18">
        <v>39</v>
      </c>
      <c r="E35" s="19">
        <v>0.75</v>
      </c>
      <c r="F35" s="18">
        <v>6</v>
      </c>
      <c r="G35" s="19">
        <v>0.11538461538461539</v>
      </c>
      <c r="H35" s="18">
        <v>1</v>
      </c>
      <c r="I35" s="30">
        <v>1.9230769230769232E-2</v>
      </c>
      <c r="J35" s="112">
        <f t="shared" si="0"/>
        <v>0.13461538461538464</v>
      </c>
      <c r="K35" s="113">
        <f t="shared" si="1"/>
        <v>0.88461538461538469</v>
      </c>
    </row>
    <row r="36" spans="1:11" x14ac:dyDescent="0.25">
      <c r="A36" s="5" t="s">
        <v>55</v>
      </c>
      <c r="B36" s="14">
        <v>1</v>
      </c>
      <c r="C36" s="19">
        <v>0.125</v>
      </c>
      <c r="D36" s="18">
        <v>3</v>
      </c>
      <c r="E36" s="19">
        <v>0.375</v>
      </c>
      <c r="F36" s="18">
        <v>2</v>
      </c>
      <c r="G36" s="19">
        <v>0.25</v>
      </c>
      <c r="H36" s="18">
        <v>2</v>
      </c>
      <c r="I36" s="30">
        <v>0.25</v>
      </c>
      <c r="J36" s="112">
        <f t="shared" si="0"/>
        <v>0.5</v>
      </c>
      <c r="K36" s="113">
        <f t="shared" si="1"/>
        <v>0.875</v>
      </c>
    </row>
    <row r="37" spans="1:11" x14ac:dyDescent="0.25">
      <c r="A37" s="7" t="s">
        <v>21</v>
      </c>
      <c r="B37" s="15">
        <v>0</v>
      </c>
      <c r="C37" s="19">
        <v>0</v>
      </c>
      <c r="D37" s="20">
        <v>6</v>
      </c>
      <c r="E37" s="19">
        <v>0.75</v>
      </c>
      <c r="F37" s="20">
        <v>2</v>
      </c>
      <c r="G37" s="19">
        <v>0.25</v>
      </c>
      <c r="H37" s="20">
        <v>0</v>
      </c>
      <c r="I37" s="30">
        <v>0</v>
      </c>
      <c r="J37" s="112">
        <f t="shared" si="0"/>
        <v>0.25</v>
      </c>
      <c r="K37" s="113">
        <f t="shared" si="1"/>
        <v>1</v>
      </c>
    </row>
    <row r="38" spans="1:11" ht="15.75" thickBot="1" x14ac:dyDescent="0.3">
      <c r="A38" s="11" t="s">
        <v>22</v>
      </c>
      <c r="B38" s="40">
        <v>101</v>
      </c>
      <c r="C38" s="108">
        <v>5.3046218487394957E-2</v>
      </c>
      <c r="D38" s="22">
        <v>560</v>
      </c>
      <c r="E38" s="108">
        <v>0.29411764705882354</v>
      </c>
      <c r="F38" s="22">
        <v>833</v>
      </c>
      <c r="G38" s="108">
        <v>0.4375</v>
      </c>
      <c r="H38" s="22">
        <v>335</v>
      </c>
      <c r="I38" s="109">
        <v>0.17594537815126052</v>
      </c>
      <c r="J38" s="116">
        <f t="shared" si="0"/>
        <v>0.61344537815126055</v>
      </c>
      <c r="K38" s="117">
        <f t="shared" si="1"/>
        <v>0.90756302521008414</v>
      </c>
    </row>
    <row r="40" spans="1:11" x14ac:dyDescent="0.25">
      <c r="A40" s="107" t="s">
        <v>80</v>
      </c>
    </row>
  </sheetData>
  <mergeCells count="7">
    <mergeCell ref="J1:J2"/>
    <mergeCell ref="K1:K2"/>
    <mergeCell ref="A1:A2"/>
    <mergeCell ref="B1:C1"/>
    <mergeCell ref="D1:E1"/>
    <mergeCell ref="F1:G1"/>
    <mergeCell ref="H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Общие результаты</vt:lpstr>
      <vt:lpstr>Сочинение</vt:lpstr>
      <vt:lpstr>% выполнения</vt:lpstr>
      <vt:lpstr>Изложение</vt:lpstr>
      <vt:lpstr>Средний балл</vt:lpstr>
      <vt:lpstr>Отметки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2018-03-22T13:52:45Z</dcterms:created>
  <dcterms:modified xsi:type="dcterms:W3CDTF">2018-05-03T14:01:38Z</dcterms:modified>
</cp:coreProperties>
</file>